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guptaa2159/Dropbox/Influenza_IndiaFemaleLFP/JEH final revision/"/>
    </mc:Choice>
  </mc:AlternateContent>
  <xr:revisionPtr revIDLastSave="0" documentId="8_{BDD00E92-60FD-4145-9D36-C81D9DC9D21E}" xr6:coauthVersionLast="36" xr6:coauthVersionMax="36" xr10:uidLastSave="{00000000-0000-0000-0000-000000000000}"/>
  <bookViews>
    <workbookView xWindow="0" yWindow="460" windowWidth="23140" windowHeight="10540" xr2:uid="{F467AE7E-D112-7C47-9CA1-171D23096AE2}"/>
  </bookViews>
  <sheets>
    <sheet name="sum" sheetId="1" r:id="rId1"/>
    <sheet name="main_yearly" sheetId="2" r:id="rId2"/>
    <sheet name="bysector" sheetId="3" r:id="rId3"/>
    <sheet name="mediatorlfs" sheetId="5" r:id="rId4"/>
    <sheet name="mediation" sheetId="6" r:id="rId5"/>
    <sheet name="wagelhs" sheetId="28" r:id="rId6"/>
    <sheet name="heteroinitial" sheetId="2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A18" i="1"/>
  <c r="A13" i="1"/>
  <c r="A8" i="1"/>
  <c r="A22" i="1" l="1"/>
  <c r="A21" i="1"/>
  <c r="A20" i="1"/>
  <c r="A19" i="1"/>
  <c r="A17" i="1"/>
  <c r="A16" i="1"/>
  <c r="A15" i="1"/>
  <c r="A14" i="1"/>
  <c r="A12" i="1"/>
  <c r="A11" i="1"/>
  <c r="A10" i="1"/>
  <c r="A9" i="1"/>
  <c r="A7" i="1"/>
  <c r="A6" i="1"/>
  <c r="A5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<sst xmlns="http://schemas.openxmlformats.org/spreadsheetml/2006/main" count="1149" uniqueCount="512">
  <si>
    <t/>
  </si>
  <si>
    <t>(1)</t>
  </si>
  <si>
    <t>(2)</t>
  </si>
  <si>
    <t>(3)</t>
  </si>
  <si>
    <t>(4)</t>
  </si>
  <si>
    <t>(5)</t>
  </si>
  <si>
    <t>mean</t>
  </si>
  <si>
    <t>min</t>
  </si>
  <si>
    <t>max</t>
  </si>
  <si>
    <t>sd</t>
  </si>
  <si>
    <t>N</t>
  </si>
  <si>
    <t>Female labor force participation rate</t>
  </si>
  <si>
    <t>Latitude</t>
  </si>
  <si>
    <t>8.8242</t>
  </si>
  <si>
    <t>34.4261</t>
  </si>
  <si>
    <t>Longitude</t>
  </si>
  <si>
    <t>68.0142</t>
  </si>
  <si>
    <t>94.9060</t>
  </si>
  <si>
    <t>Humidity</t>
  </si>
  <si>
    <t>45.1817</t>
  </si>
  <si>
    <t>79.5181</t>
  </si>
  <si>
    <t>Population density</t>
  </si>
  <si>
    <t>0.0267</t>
  </si>
  <si>
    <t>36.2647</t>
  </si>
  <si>
    <t>Urbanization</t>
  </si>
  <si>
    <t>1.0000</t>
  </si>
  <si>
    <t>-0.002</t>
  </si>
  <si>
    <t>(0.000)</t>
  </si>
  <si>
    <t>-0.000</t>
  </si>
  <si>
    <t>(0.009)</t>
  </si>
  <si>
    <t>Observations</t>
  </si>
  <si>
    <t>R-squared</t>
  </si>
  <si>
    <t>Province-specific time trends</t>
  </si>
  <si>
    <t>Yes</t>
  </si>
  <si>
    <t>Latitude x Year dummy</t>
  </si>
  <si>
    <t>Longitude x Year dummy</t>
  </si>
  <si>
    <t>Humidity x Year dummy</t>
  </si>
  <si>
    <t>(6)</t>
  </si>
  <si>
    <t>(7)</t>
  </si>
  <si>
    <t>(8)</t>
  </si>
  <si>
    <t>(0.052)</t>
  </si>
  <si>
    <t>(0.053)</t>
  </si>
  <si>
    <t>(0.078)</t>
  </si>
  <si>
    <t>(0.093)</t>
  </si>
  <si>
    <t>(0.054)</t>
  </si>
  <si>
    <t>(0.055)</t>
  </si>
  <si>
    <t>(0.125)</t>
  </si>
  <si>
    <t>-0.009**</t>
  </si>
  <si>
    <t>(0.006)</t>
  </si>
  <si>
    <t>(0.004)</t>
  </si>
  <si>
    <t>-0.050</t>
  </si>
  <si>
    <t>(0.023)</t>
  </si>
  <si>
    <t>0.934</t>
  </si>
  <si>
    <t>0.846</t>
  </si>
  <si>
    <t>0.849</t>
  </si>
  <si>
    <t>0.017</t>
  </si>
  <si>
    <t>-0.004</t>
  </si>
  <si>
    <t>0.022</t>
  </si>
  <si>
    <t>0.018</t>
  </si>
  <si>
    <t>(0.021)</t>
  </si>
  <si>
    <t>(0.073)</t>
  </si>
  <si>
    <t>(0.028)</t>
  </si>
  <si>
    <t>(0.070)</t>
  </si>
  <si>
    <t>-0.017</t>
  </si>
  <si>
    <t>-0.031</t>
  </si>
  <si>
    <t>(0.010)</t>
  </si>
  <si>
    <t>(0.090)</t>
  </si>
  <si>
    <t>Female widowed share</t>
  </si>
  <si>
    <t>(0.065)</t>
  </si>
  <si>
    <t>(0.188)</t>
  </si>
  <si>
    <t>(0.133)</t>
  </si>
  <si>
    <t>(0.165)</t>
  </si>
  <si>
    <t>0.847</t>
  </si>
  <si>
    <t>(0.123)</t>
  </si>
  <si>
    <t>(0.141)</t>
  </si>
  <si>
    <t>0.848</t>
  </si>
  <si>
    <t>(0.071)</t>
  </si>
  <si>
    <t>0.789</t>
  </si>
  <si>
    <t>-0.027</t>
  </si>
  <si>
    <t>(0.045)</t>
  </si>
  <si>
    <t>0.940</t>
  </si>
  <si>
    <t>0.014</t>
  </si>
  <si>
    <t>(0.077)</t>
  </si>
  <si>
    <t>(0.258)</t>
  </si>
  <si>
    <t>Female single share</t>
  </si>
  <si>
    <t>Female LFP</t>
  </si>
  <si>
    <t>-0.117</t>
  </si>
  <si>
    <t>-0.041</t>
  </si>
  <si>
    <t>(0.127)</t>
  </si>
  <si>
    <t>-0.010</t>
  </si>
  <si>
    <t>(0.134)</t>
  </si>
  <si>
    <t>-0.088</t>
  </si>
  <si>
    <t>-0.114</t>
  </si>
  <si>
    <t>FLFP in agriculture</t>
  </si>
  <si>
    <t>FLFP in industry</t>
  </si>
  <si>
    <t>(0.024)</t>
  </si>
  <si>
    <t>0.039</t>
  </si>
  <si>
    <t>(0.137)</t>
  </si>
  <si>
    <t>0.146</t>
  </si>
  <si>
    <t>0.050**</t>
  </si>
  <si>
    <t>0.984</t>
  </si>
  <si>
    <t>(0.285)</t>
  </si>
  <si>
    <t>(0.091)</t>
  </si>
  <si>
    <t>(0.044)</t>
  </si>
  <si>
    <t>0.067</t>
  </si>
  <si>
    <t>0.0138</t>
  </si>
  <si>
    <t>0.1792</t>
  </si>
  <si>
    <t>0.0314</t>
  </si>
  <si>
    <t>(0.181)</t>
  </si>
  <si>
    <t>-0.025</t>
  </si>
  <si>
    <t>0.096</t>
  </si>
  <si>
    <t>0.029</t>
  </si>
  <si>
    <t>(0.094)</t>
  </si>
  <si>
    <t>0.788</t>
  </si>
  <si>
    <t>(0.074)</t>
  </si>
  <si>
    <t>(0.035)</t>
  </si>
  <si>
    <t>(0.289)</t>
  </si>
  <si>
    <t>0.059</t>
  </si>
  <si>
    <t>(0.242)</t>
  </si>
  <si>
    <t>-0.059</t>
  </si>
  <si>
    <t>(0.056)</t>
  </si>
  <si>
    <t>(0.116)</t>
  </si>
  <si>
    <t>(0.119)</t>
  </si>
  <si>
    <t>(0.136)</t>
  </si>
  <si>
    <t>0.211*</t>
  </si>
  <si>
    <t>(0.164)</t>
  </si>
  <si>
    <t>(0.075)</t>
  </si>
  <si>
    <t>(0.038)</t>
  </si>
  <si>
    <t>(0.092)</t>
  </si>
  <si>
    <t>-0.304**</t>
  </si>
  <si>
    <t>(0.069)</t>
  </si>
  <si>
    <t>0.935</t>
  </si>
  <si>
    <t>0.164</t>
  </si>
  <si>
    <t>0.927</t>
  </si>
  <si>
    <t>-0.115</t>
  </si>
  <si>
    <t>0.282***</t>
  </si>
  <si>
    <t>(0.282)</t>
  </si>
  <si>
    <t>0.097</t>
  </si>
  <si>
    <t>(0.257)</t>
  </si>
  <si>
    <t>(0.169)</t>
  </si>
  <si>
    <t>(0.050)</t>
  </si>
  <si>
    <t>-0.033</t>
  </si>
  <si>
    <t>-0.035</t>
  </si>
  <si>
    <t>(0.222)</t>
  </si>
  <si>
    <t>(0.195)</t>
  </si>
  <si>
    <t>(0.294)</t>
  </si>
  <si>
    <t>1918 death rate</t>
  </si>
  <si>
    <t>Influenza X 1931</t>
  </si>
  <si>
    <t>Influenza X 1921</t>
  </si>
  <si>
    <t>Influenza X 1901</t>
  </si>
  <si>
    <t>*** p&lt;0.01, ** p&lt;0.05, * p&lt;0.1. Standard errors clustered by district in parentheses.</t>
  </si>
  <si>
    <t>District and year fixed effects</t>
  </si>
  <si>
    <t>FLFP in services</t>
  </si>
  <si>
    <t>Latitude x year fixed effects</t>
  </si>
  <si>
    <t>Longitude x year fixed effects</t>
  </si>
  <si>
    <t>Humidity x year fixed effects</t>
  </si>
  <si>
    <t>Population Density</t>
  </si>
  <si>
    <t>(0.037)</t>
  </si>
  <si>
    <t>(0.117)</t>
  </si>
  <si>
    <t>-0.003</t>
  </si>
  <si>
    <t>(0.046)</t>
  </si>
  <si>
    <t>-0.046</t>
  </si>
  <si>
    <t>0.016</t>
  </si>
  <si>
    <t>0.293***</t>
  </si>
  <si>
    <t>(0.297)</t>
  </si>
  <si>
    <t>(0.295)</t>
  </si>
  <si>
    <t>(0.219)</t>
  </si>
  <si>
    <t>(0.068)</t>
  </si>
  <si>
    <t>0.086</t>
  </si>
  <si>
    <t>(0.376)</t>
  </si>
  <si>
    <t>(0.335)</t>
  </si>
  <si>
    <t>0.015</t>
  </si>
  <si>
    <t>0.093**</t>
  </si>
  <si>
    <t>(0.154)</t>
  </si>
  <si>
    <t>(0.155)</t>
  </si>
  <si>
    <t>0.145</t>
  </si>
  <si>
    <t>(0.428)</t>
  </si>
  <si>
    <t>392</t>
  </si>
  <si>
    <t>(0.253)</t>
  </si>
  <si>
    <t>(0.244)</t>
  </si>
  <si>
    <t>-0.028</t>
  </si>
  <si>
    <t>(0.498)</t>
  </si>
  <si>
    <t>0.854</t>
  </si>
  <si>
    <t>0.857</t>
  </si>
  <si>
    <t>(0.338)</t>
  </si>
  <si>
    <t>-0.104</t>
  </si>
  <si>
    <t>-0.106</t>
  </si>
  <si>
    <t>-0.107</t>
  </si>
  <si>
    <t>0.091***</t>
  </si>
  <si>
    <t>ln Wage</t>
    <phoneticPr fontId="1" type="noConversion"/>
  </si>
  <si>
    <t>All occupations</t>
    <phoneticPr fontId="1" type="noConversion"/>
  </si>
  <si>
    <t>Agriculture</t>
    <phoneticPr fontId="1" type="noConversion"/>
  </si>
  <si>
    <t>Industry</t>
    <phoneticPr fontId="1" type="noConversion"/>
  </si>
  <si>
    <t>Skilled</t>
    <phoneticPr fontId="1" type="noConversion"/>
  </si>
  <si>
    <t>Unskilled non-agricultural</t>
    <phoneticPr fontId="1" type="noConversion"/>
  </si>
  <si>
    <t>4.041</t>
  </si>
  <si>
    <t>4.157</t>
  </si>
  <si>
    <t>(3.778)</t>
  </si>
  <si>
    <t>(3.572)</t>
  </si>
  <si>
    <t>0.578</t>
  </si>
  <si>
    <t>-0.164</t>
  </si>
  <si>
    <t>-0.385</t>
  </si>
  <si>
    <t>1.591</t>
  </si>
  <si>
    <t>(0.523)</t>
  </si>
  <si>
    <t>(0.654)</t>
  </si>
  <si>
    <t>(0.738)</t>
  </si>
  <si>
    <t>(0.944)</t>
  </si>
  <si>
    <t>(1.036)</t>
  </si>
  <si>
    <t>1.095**</t>
  </si>
  <si>
    <t>1.368*</t>
  </si>
  <si>
    <t>2.609***</t>
  </si>
  <si>
    <t>3.048***</t>
  </si>
  <si>
    <t>(0.911)</t>
  </si>
  <si>
    <t>(0.710)</t>
  </si>
  <si>
    <t>(0.996)</t>
  </si>
  <si>
    <t>(1.060)</t>
  </si>
  <si>
    <t>1.288**</t>
  </si>
  <si>
    <t>0.507</t>
  </si>
  <si>
    <t>1.972***</t>
  </si>
  <si>
    <t>-0.599</t>
  </si>
  <si>
    <t>-0.160</t>
  </si>
  <si>
    <t>(0.514)</t>
  </si>
  <si>
    <t>(0.667)</t>
  </si>
  <si>
    <t>(0.581)</t>
  </si>
  <si>
    <t>(1.491)</t>
  </si>
  <si>
    <t>(1.627)</t>
  </si>
  <si>
    <t>0.203</t>
  </si>
  <si>
    <t>-1.371*</t>
  </si>
  <si>
    <t>1.251</t>
  </si>
  <si>
    <t>2.557***</t>
  </si>
  <si>
    <t>(0.544)</t>
  </si>
  <si>
    <t>(0.711)</t>
  </si>
  <si>
    <t>(0.769)</t>
  </si>
  <si>
    <t>(0.855)</t>
  </si>
  <si>
    <t>(0.903)</t>
  </si>
  <si>
    <t>Occupation characteristics</t>
  </si>
  <si>
    <t>0.771</t>
  </si>
  <si>
    <t>Influenza X Year before 1901</t>
  </si>
  <si>
    <t>Influenza X Year 1902 - 1911</t>
  </si>
  <si>
    <t>Influenza X Year 1919 - 1921</t>
  </si>
  <si>
    <t>Influenza X Year 1922 - 1928</t>
  </si>
  <si>
    <t>Services</t>
  </si>
  <si>
    <t>-0.379</t>
  </si>
  <si>
    <t>0.329</t>
  </si>
  <si>
    <t>(0.709)</t>
  </si>
  <si>
    <t>(0.895)</t>
  </si>
  <si>
    <t>1.398*</t>
  </si>
  <si>
    <t>1.487</t>
  </si>
  <si>
    <t>(0.764)</t>
  </si>
  <si>
    <t>(1.041)</t>
  </si>
  <si>
    <t>1.997***</t>
  </si>
  <si>
    <t>0.374</t>
  </si>
  <si>
    <t>(0.608)</t>
  </si>
  <si>
    <t>(1.116)</t>
  </si>
  <si>
    <t>1.285**</t>
  </si>
  <si>
    <t>1.421</t>
  </si>
  <si>
    <t>(0.618)</t>
  </si>
  <si>
    <t>(1.667)</t>
  </si>
  <si>
    <t>(0.250)</t>
  </si>
  <si>
    <t>-0.037</t>
  </si>
  <si>
    <t>0.837</t>
  </si>
  <si>
    <t>General Labour in Services</t>
  </si>
  <si>
    <t>% of 1921 coefficient mediated</t>
  </si>
  <si>
    <t>(0.049)</t>
  </si>
  <si>
    <t>788</t>
  </si>
  <si>
    <t>-0.015</t>
  </si>
  <si>
    <t>(0.209)</t>
  </si>
  <si>
    <t>0.3094</t>
  </si>
  <si>
    <t>0.0286</t>
  </si>
  <si>
    <t>0.6754</t>
  </si>
  <si>
    <t>0.1939</t>
  </si>
  <si>
    <t>197</t>
  </si>
  <si>
    <t>0.2124</t>
  </si>
  <si>
    <t>0.0046</t>
  </si>
  <si>
    <t>0.6073</t>
  </si>
  <si>
    <t>0.1775</t>
  </si>
  <si>
    <t>0.0374</t>
  </si>
  <si>
    <t>0.0012</t>
  </si>
  <si>
    <t>0.0998</t>
  </si>
  <si>
    <t>0.0211</t>
  </si>
  <si>
    <t>0.0593</t>
  </si>
  <si>
    <t>0.0087</t>
  </si>
  <si>
    <t>0.1937</t>
  </si>
  <si>
    <t>0.0317</t>
  </si>
  <si>
    <t>0.2971</t>
  </si>
  <si>
    <t>0.0258</t>
  </si>
  <si>
    <t>0.6416</t>
  </si>
  <si>
    <t>0.1800</t>
  </si>
  <si>
    <t>0.2159</t>
  </si>
  <si>
    <t>0.0055</t>
  </si>
  <si>
    <t>0.6153</t>
  </si>
  <si>
    <t>0.1725</t>
  </si>
  <si>
    <t>0.0404</t>
  </si>
  <si>
    <t>0.0028</t>
  </si>
  <si>
    <t>0.1116</t>
  </si>
  <si>
    <t>0.0217</t>
  </si>
  <si>
    <t>0.0401</t>
  </si>
  <si>
    <t>0.0084</t>
  </si>
  <si>
    <t>0.1856</t>
  </si>
  <si>
    <t>0.0266</t>
  </si>
  <si>
    <t>0.2883</t>
  </si>
  <si>
    <t>0.0101</t>
  </si>
  <si>
    <t>0.6793</t>
  </si>
  <si>
    <t>0.1771</t>
  </si>
  <si>
    <t>0.2162</t>
  </si>
  <si>
    <t>0.0020</t>
  </si>
  <si>
    <t>0.6582</t>
  </si>
  <si>
    <t>0.1671</t>
  </si>
  <si>
    <t>0.0336</t>
  </si>
  <si>
    <t>0.0016</t>
  </si>
  <si>
    <t>0.1208</t>
  </si>
  <si>
    <t>0.0205</t>
  </si>
  <si>
    <t>0.0377</t>
  </si>
  <si>
    <t>0.0026</t>
  </si>
  <si>
    <t>0.1517</t>
  </si>
  <si>
    <t>0.0237</t>
  </si>
  <si>
    <t>0.2620</t>
  </si>
  <si>
    <t>0.0196</t>
  </si>
  <si>
    <t>0.6677</t>
  </si>
  <si>
    <t>0.1721</t>
  </si>
  <si>
    <t>0.1677</t>
  </si>
  <si>
    <t>0.0027</t>
  </si>
  <si>
    <t>0.6538</t>
  </si>
  <si>
    <t>0.1358</t>
  </si>
  <si>
    <t>0.0271</t>
  </si>
  <si>
    <t>0.0023</t>
  </si>
  <si>
    <t>0.2198</t>
  </si>
  <si>
    <t>0.0667</t>
  </si>
  <si>
    <t>0.0060</t>
  </si>
  <si>
    <t>0.4305</t>
  </si>
  <si>
    <t>0.1002</t>
  </si>
  <si>
    <t>0.0801</t>
  </si>
  <si>
    <t>24.2829</t>
  </si>
  <si>
    <t>5.3859</t>
  </si>
  <si>
    <t>80.4850</t>
  </si>
  <si>
    <t>5.9924</t>
  </si>
  <si>
    <t>62.6597</t>
  </si>
  <si>
    <t>8.4328</t>
  </si>
  <si>
    <t>0.6290</t>
  </si>
  <si>
    <t>2.4655</t>
  </si>
  <si>
    <t>0.1062</t>
  </si>
  <si>
    <t>0.0000</t>
  </si>
  <si>
    <t>0.1190</t>
  </si>
  <si>
    <t>-0.076</t>
  </si>
  <si>
    <t>-0.245</t>
  </si>
  <si>
    <t>-0.014</t>
  </si>
  <si>
    <t>(0.180)</t>
  </si>
  <si>
    <t>0.344***</t>
  </si>
  <si>
    <t>0.513***</t>
  </si>
  <si>
    <t>0.534***</t>
  </si>
  <si>
    <t>(0.171)</t>
  </si>
  <si>
    <t>-1.013***</t>
  </si>
  <si>
    <t>-0.675***</t>
  </si>
  <si>
    <t>-0.521*</t>
  </si>
  <si>
    <t>0.064</t>
  </si>
  <si>
    <t>Number of districts</t>
  </si>
  <si>
    <t>Mean dependent vars. 1911</t>
  </si>
  <si>
    <t>S.D. dependent vars. 1911</t>
  </si>
  <si>
    <t>0.902</t>
  </si>
  <si>
    <t>Within R-squared</t>
  </si>
  <si>
    <t>(0.220)</t>
  </si>
  <si>
    <t>(0.221)</t>
  </si>
  <si>
    <t>0.199</t>
  </si>
  <si>
    <t>0.055</t>
  </si>
  <si>
    <t>0.281***</t>
  </si>
  <si>
    <t>(0.140)</t>
  </si>
  <si>
    <t>-0.194</t>
  </si>
  <si>
    <t>-0.293**</t>
  </si>
  <si>
    <t>(0.251)</t>
  </si>
  <si>
    <t>(0.126)</t>
  </si>
  <si>
    <t>(0.245)</t>
  </si>
  <si>
    <t>0.167</t>
  </si>
  <si>
    <t>0.006</t>
  </si>
  <si>
    <t>Influenza x 1901</t>
  </si>
  <si>
    <t>Influenza x 1921</t>
  </si>
  <si>
    <t>Influenza x 1931</t>
  </si>
  <si>
    <t>0.820</t>
  </si>
  <si>
    <t xml:space="preserve">*** p&lt;0.01, ** p&lt;0.05, * p&lt;0.1. Standard errors clustered by district in parentheses. </t>
  </si>
  <si>
    <t>-0.006</t>
  </si>
  <si>
    <t>(0.167)</t>
  </si>
  <si>
    <t>-0.111</t>
  </si>
  <si>
    <t>1.207</t>
  </si>
  <si>
    <t>1.223</t>
  </si>
  <si>
    <t>(1.057)</t>
  </si>
  <si>
    <t>(1.066)</t>
  </si>
  <si>
    <t>0.212*</t>
  </si>
  <si>
    <t>-0.012</t>
  </si>
  <si>
    <t>-0.896**</t>
  </si>
  <si>
    <t>-0.901**</t>
  </si>
  <si>
    <t>(0.120)</t>
  </si>
  <si>
    <t>(0.435)</t>
  </si>
  <si>
    <t>0.135</t>
  </si>
  <si>
    <t>0.136</t>
  </si>
  <si>
    <t>-7.625</t>
  </si>
  <si>
    <t>-7.626</t>
  </si>
  <si>
    <t>(5.803)</t>
  </si>
  <si>
    <t>(5.798)</t>
  </si>
  <si>
    <t>0.333*</t>
  </si>
  <si>
    <t>0.057**</t>
  </si>
  <si>
    <t>-1.260*</t>
  </si>
  <si>
    <t>(0.665)</t>
  </si>
  <si>
    <t>0.825</t>
  </si>
  <si>
    <t>0.928</t>
  </si>
  <si>
    <t>0.161</t>
  </si>
  <si>
    <t>(0.252)</t>
  </si>
  <si>
    <t>0.473***</t>
  </si>
  <si>
    <t>0.472***</t>
  </si>
  <si>
    <t>0.165</t>
  </si>
  <si>
    <t>0.045</t>
  </si>
  <si>
    <t>0.262***</t>
  </si>
  <si>
    <t>0.264***</t>
  </si>
  <si>
    <t>-0.560**</t>
  </si>
  <si>
    <t>-0.561**</t>
  </si>
  <si>
    <t>-0.214</t>
  </si>
  <si>
    <t>-0.216</t>
  </si>
  <si>
    <t>-0.042</t>
  </si>
  <si>
    <t>-0.305**</t>
  </si>
  <si>
    <t>(0.283)</t>
  </si>
  <si>
    <t>(0.248)</t>
  </si>
  <si>
    <t>(0.247)</t>
  </si>
  <si>
    <t>0.290***</t>
  </si>
  <si>
    <t>0.148***</t>
  </si>
  <si>
    <t>0.158***</t>
  </si>
  <si>
    <t>0.049**</t>
  </si>
  <si>
    <t>0.085***</t>
  </si>
  <si>
    <t>(0.027)</t>
  </si>
  <si>
    <t>-0.103</t>
  </si>
  <si>
    <t>0.069</t>
  </si>
  <si>
    <t>(0.184)</t>
  </si>
  <si>
    <t>0.792</t>
  </si>
  <si>
    <t>-0.011</t>
  </si>
  <si>
    <t>0.138</t>
  </si>
  <si>
    <t>0.139</t>
  </si>
  <si>
    <t>0.531***</t>
  </si>
  <si>
    <t>0.204</t>
  </si>
  <si>
    <t>0.273***</t>
  </si>
  <si>
    <t>0.274***</t>
  </si>
  <si>
    <t>-0.548*</t>
  </si>
  <si>
    <t>-0.547*</t>
  </si>
  <si>
    <t>-0.149</t>
  </si>
  <si>
    <t>-0.150</t>
  </si>
  <si>
    <t>-0.038</t>
  </si>
  <si>
    <t>-0.362***</t>
  </si>
  <si>
    <t>-0.361***</t>
  </si>
  <si>
    <t>(0.296)</t>
  </si>
  <si>
    <t>(0.105)</t>
  </si>
  <si>
    <t>(0.106)</t>
  </si>
  <si>
    <t>0.060</t>
  </si>
  <si>
    <t>-0.043</t>
  </si>
  <si>
    <t>Panel A. Above-median FLFP in 1901</t>
  </si>
  <si>
    <t>0.469</t>
  </si>
  <si>
    <t>0.443</t>
  </si>
  <si>
    <t>0.394</t>
  </si>
  <si>
    <t>0.365</t>
  </si>
  <si>
    <t>0.090</t>
  </si>
  <si>
    <t>-0.013</t>
  </si>
  <si>
    <t>(0.375)</t>
  </si>
  <si>
    <t>0.746***</t>
  </si>
  <si>
    <t>0.752***</t>
  </si>
  <si>
    <t>0.091**</t>
  </si>
  <si>
    <t>0.636***</t>
  </si>
  <si>
    <t>0.637***</t>
  </si>
  <si>
    <t>(0.228)</t>
  </si>
  <si>
    <t>(0.225)</t>
  </si>
  <si>
    <t>-1.383***</t>
  </si>
  <si>
    <t>-1.374**</t>
  </si>
  <si>
    <t>-0.845**</t>
  </si>
  <si>
    <t>-0.835*</t>
  </si>
  <si>
    <t>0.150</t>
  </si>
  <si>
    <t>0.148</t>
  </si>
  <si>
    <t>-0.686***</t>
  </si>
  <si>
    <t>-0.684***</t>
  </si>
  <si>
    <t>(0.525)</t>
  </si>
  <si>
    <t>(0.529)</t>
  </si>
  <si>
    <t>(0.424)</t>
  </si>
  <si>
    <t>(0.429)</t>
  </si>
  <si>
    <t>(0.198)</t>
  </si>
  <si>
    <t>0.884</t>
  </si>
  <si>
    <t>0.885</t>
  </si>
  <si>
    <t>0.866</t>
  </si>
  <si>
    <t>Panel B. Below-median FLFP in 1901</t>
  </si>
  <si>
    <t>0.094</t>
  </si>
  <si>
    <t>-0.073</t>
  </si>
  <si>
    <t>-0.100</t>
  </si>
  <si>
    <t>0.228</t>
  </si>
  <si>
    <t>0.169</t>
  </si>
  <si>
    <t>(0.206)</t>
  </si>
  <si>
    <t>(0.191)</t>
  </si>
  <si>
    <t>-0.143</t>
  </si>
  <si>
    <t>-0.137</t>
  </si>
  <si>
    <t>-0.155**</t>
  </si>
  <si>
    <t>-0.156**</t>
  </si>
  <si>
    <t>0.042</t>
  </si>
  <si>
    <t>(0.361)</t>
  </si>
  <si>
    <t>(0.371)</t>
  </si>
  <si>
    <t>(0.166)</t>
  </si>
  <si>
    <t>396</t>
  </si>
  <si>
    <t>0.859</t>
  </si>
  <si>
    <t>0.840</t>
  </si>
  <si>
    <t>No</t>
  </si>
  <si>
    <t>Mean dependent vars. 1912-1917</t>
  </si>
  <si>
    <t>S.D. dependent vars. 1912-1917</t>
  </si>
  <si>
    <t>Table 1. Summary Statistics</t>
  </si>
  <si>
    <t>Table 2. Main Results</t>
  </si>
  <si>
    <t>Table 3. Results by Sector</t>
  </si>
  <si>
    <t>Table 4. Influenza and Possible Mediators</t>
  </si>
  <si>
    <t>Panel A. Widow Share as Mediator</t>
  </si>
  <si>
    <t>Panel A. Population Density as Mediator</t>
  </si>
  <si>
    <t>Table 6. Influenza and Wages</t>
  </si>
  <si>
    <t>Table 7. Heterogeneity by Initial FLFP</t>
  </si>
  <si>
    <t>Table 5. Mediation Analysis</t>
  </si>
  <si>
    <t>All columns include district and year fixed effects, latitude x year fixed effects, longitude x year fixed effects,  humidity x year fixed effects, and province-specific time trends. *** p&lt;0.01, ** p&lt;0.05, * p&lt;0.1. Standard errors clustered by district in parentheses.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</si>
</sst>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4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4"/>
      <color rgb="FF006100"/>
      <name val="Calibri"/>
      <family val="2"/>
      <charset val="134"/>
      <scheme val="minor"/>
    </font>
    <font>
      <sz val="14"/>
      <color rgb="FF9C0006"/>
      <name val="Calibri"/>
      <family val="2"/>
      <charset val="134"/>
      <scheme val="minor"/>
    </font>
    <font>
      <sz val="14"/>
      <color rgb="FF9C5700"/>
      <name val="Calibri"/>
      <family val="2"/>
      <charset val="134"/>
      <scheme val="minor"/>
    </font>
    <font>
      <sz val="14"/>
      <color rgb="FF3F3F76"/>
      <name val="Calibri"/>
      <family val="2"/>
      <charset val="134"/>
      <scheme val="minor"/>
    </font>
    <font>
      <b/>
      <sz val="14"/>
      <color rgb="FF3F3F3F"/>
      <name val="Calibri"/>
      <family val="2"/>
      <charset val="134"/>
      <scheme val="minor"/>
    </font>
    <font>
      <b/>
      <sz val="14"/>
      <color rgb="FFFA7D00"/>
      <name val="Calibri"/>
      <family val="2"/>
      <charset val="134"/>
      <scheme val="minor"/>
    </font>
    <font>
      <sz val="14"/>
      <color rgb="FFFA7D00"/>
      <name val="Calibri"/>
      <family val="2"/>
      <charset val="134"/>
      <scheme val="minor"/>
    </font>
    <font>
      <b/>
      <sz val="14"/>
      <color theme="0"/>
      <name val="Calibri"/>
      <family val="2"/>
      <charset val="134"/>
      <scheme val="minor"/>
    </font>
    <font>
      <sz val="14"/>
      <color rgb="FFFF0000"/>
      <name val="Calibri"/>
      <family val="2"/>
      <charset val="134"/>
      <scheme val="minor"/>
    </font>
    <font>
      <i/>
      <sz val="14"/>
      <color rgb="FF7F7F7F"/>
      <name val="Calibri"/>
      <family val="2"/>
      <charset val="134"/>
      <scheme val="minor"/>
    </font>
    <font>
      <b/>
      <sz val="14"/>
      <color theme="1"/>
      <name val="Calibri"/>
      <family val="2"/>
      <charset val="134"/>
      <scheme val="minor"/>
    </font>
    <font>
      <sz val="14"/>
      <color theme="0"/>
      <name val="Calibri"/>
      <family val="2"/>
      <charset val="134"/>
      <scheme val="minor"/>
    </font>
    <font>
      <i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1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25" fillId="0" borderId="7" xfId="0" applyFont="1" applyBorder="1"/>
    <xf numFmtId="0" fontId="0" fillId="0" borderId="0" xfId="0" applyBorder="1"/>
    <xf numFmtId="0" fontId="25" fillId="0" borderId="0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0" fontId="4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justify" vertical="top"/>
    </xf>
    <xf numFmtId="0" fontId="3" fillId="0" borderId="3" xfId="0" applyFont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3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</cellXfs>
  <cellStyles count="44">
    <cellStyle name="20% - Accent1 2" xfId="20" xr:uid="{E58678DC-9937-4DEB-8FA3-F5F1EC16625F}"/>
    <cellStyle name="20% - Accent2 2" xfId="24" xr:uid="{563D818B-CD6E-4887-ABED-EF52DE3ED3A8}"/>
    <cellStyle name="20% - Accent3 2" xfId="28" xr:uid="{22E8F067-0DD2-47C6-8ADF-AE0DA6B7267D}"/>
    <cellStyle name="20% - Accent4 2" xfId="32" xr:uid="{F8AE8B63-664B-436A-8956-D484990AD511}"/>
    <cellStyle name="20% - Accent5 2" xfId="36" xr:uid="{338A96C9-FDE0-4187-8F0C-CB264D30FAB6}"/>
    <cellStyle name="20% - Accent6 2" xfId="40" xr:uid="{1CD8FCF3-45C6-4F92-B7C1-23A6015E6AF5}"/>
    <cellStyle name="40% - Accent1 2" xfId="21" xr:uid="{6DF57A87-B2B8-404A-B5C6-B4CE7D3BA633}"/>
    <cellStyle name="40% - Accent2 2" xfId="25" xr:uid="{FC93FBDC-47C1-473B-9E0E-7104364BCDA2}"/>
    <cellStyle name="40% - Accent3 2" xfId="29" xr:uid="{9A464851-E6AA-4B4F-B162-21355EE305F7}"/>
    <cellStyle name="40% - Accent4 2" xfId="33" xr:uid="{4EB5CA30-2128-4AFB-AA0C-0C93EDA86080}"/>
    <cellStyle name="40% - Accent5 2" xfId="37" xr:uid="{120A3828-DA01-4B4C-9D8B-FE5E295F32D6}"/>
    <cellStyle name="40% - Accent6 2" xfId="41" xr:uid="{4987BD34-54AF-4E2F-978E-B334003C0923}"/>
    <cellStyle name="60% - Accent1 2" xfId="22" xr:uid="{C1F4A0D7-C438-4AC5-9266-4DE854AB055A}"/>
    <cellStyle name="60% - Accent2 2" xfId="26" xr:uid="{9E25C864-94D3-4E95-BDE4-3D705AC56AD2}"/>
    <cellStyle name="60% - Accent3 2" xfId="30" xr:uid="{4D5F28EB-B553-4FB6-8B6F-0412B236248E}"/>
    <cellStyle name="60% - Accent4 2" xfId="34" xr:uid="{00DF8BA7-A512-48F3-9A55-9AC7C4B4AABE}"/>
    <cellStyle name="60% - Accent5 2" xfId="38" xr:uid="{D7A02C00-8E90-4929-B2C7-9D7C8ADFEFCB}"/>
    <cellStyle name="60% - Accent6 2" xfId="42" xr:uid="{4BC75175-E075-4F04-8AA0-5BCEA1B46C43}"/>
    <cellStyle name="Accent1 2" xfId="19" xr:uid="{A18D0A5E-D145-4D30-AA08-D8972B408B60}"/>
    <cellStyle name="Accent2 2" xfId="23" xr:uid="{E94E2A88-8A22-4A6C-9445-07A126133843}"/>
    <cellStyle name="Accent3 2" xfId="27" xr:uid="{684BD977-6C0F-41EA-B6B5-7E2FA0889EC2}"/>
    <cellStyle name="Accent4 2" xfId="31" xr:uid="{1B2211FC-9435-45F2-93F9-AC91DBBB4104}"/>
    <cellStyle name="Accent5 2" xfId="35" xr:uid="{078012F2-9BC2-426A-9421-255DD960563C}"/>
    <cellStyle name="Accent6 2" xfId="39" xr:uid="{2C1B099C-A48A-4507-AE54-4BD5991606B5}"/>
    <cellStyle name="Bad 2" xfId="8" xr:uid="{63C898A1-ED55-4157-8E08-723C2140D74A}"/>
    <cellStyle name="Calculation 2" xfId="12" xr:uid="{64661FA4-DA95-4834-814A-22B56EE0D898}"/>
    <cellStyle name="Check Cell 2" xfId="14" xr:uid="{12DA408E-4B12-4F43-8504-9940E8F49355}"/>
    <cellStyle name="Explanatory Text 2" xfId="17" xr:uid="{883CD20E-A5AC-42C4-AE5B-5A60348BFFFB}"/>
    <cellStyle name="Good 2" xfId="7" xr:uid="{A9351A57-9608-4FE2-AB45-C588E42FEBB5}"/>
    <cellStyle name="Heading 1 2" xfId="3" xr:uid="{673EE60E-5A75-48BC-9012-737212552ACF}"/>
    <cellStyle name="Heading 2 2" xfId="4" xr:uid="{7F44618F-34DF-405A-9DA1-CA69389156E3}"/>
    <cellStyle name="Heading 3 2" xfId="5" xr:uid="{A36A3A52-04D8-4BB3-B210-F471BCB01ADA}"/>
    <cellStyle name="Heading 4 2" xfId="6" xr:uid="{F5A547F4-D85D-4CE2-A673-5A2E33BF3D90}"/>
    <cellStyle name="Input 2" xfId="10" xr:uid="{18358D07-2AE2-406D-A9C4-B73F36FA009F}"/>
    <cellStyle name="Linked Cell 2" xfId="13" xr:uid="{7402C2D6-F90D-41ED-AF6B-A9C54D111F31}"/>
    <cellStyle name="Neutral 2" xfId="9" xr:uid="{A48D334E-CF1F-45E3-8C44-160A7387A698}"/>
    <cellStyle name="Normal" xfId="0" builtinId="0"/>
    <cellStyle name="Normal 2" xfId="1" xr:uid="{E18A5C59-7D27-45D2-9DD5-076F53F6DBEB}"/>
    <cellStyle name="Normal 3" xfId="43" xr:uid="{5C803ABF-4258-4B43-9D2C-5C8B9CC9AD81}"/>
    <cellStyle name="Note 2" xfId="16" xr:uid="{40AF8221-9021-46AB-A801-D8A8DAD406B1}"/>
    <cellStyle name="Output 2" xfId="11" xr:uid="{4432D160-040F-47AC-96B2-7B36EC7BF606}"/>
    <cellStyle name="Title 2" xfId="2" xr:uid="{D505EC4D-BC1D-4BE3-A5AE-DC25D75E092A}"/>
    <cellStyle name="Total 2" xfId="18" xr:uid="{D31A088D-912D-42F3-95BE-09BF03A1C023}"/>
    <cellStyle name="Warning Text 2" xfId="15" xr:uid="{80F241E5-9611-45AD-9AD5-E30CBFBC7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8B342-5D26-574D-8435-4D9D9FFED0F5}">
  <sheetPr>
    <pageSetUpPr fitToPage="1"/>
  </sheetPr>
  <dimension ref="A1:F30"/>
  <sheetViews>
    <sheetView tabSelected="1" zoomScale="89" zoomScaleNormal="85" workbookViewId="0">
      <selection activeCell="A2" sqref="A2"/>
    </sheetView>
  </sheetViews>
  <sheetFormatPr baseColWidth="10" defaultColWidth="11.140625" defaultRowHeight="16" x14ac:dyDescent="0.2"/>
  <cols>
    <col min="1" max="1" width="31.85546875" style="3" customWidth="1"/>
    <col min="2" max="5" width="8.28515625" style="3" customWidth="1"/>
    <col min="6" max="6" width="8.28515625" style="4" customWidth="1"/>
    <col min="7" max="7" width="11.140625" style="3"/>
    <col min="8" max="8" width="22.28515625" style="3" customWidth="1"/>
    <col min="9" max="16384" width="11.140625" style="3"/>
  </cols>
  <sheetData>
    <row r="1" spans="1:6" x14ac:dyDescent="0.2">
      <c r="A1" s="58" t="s">
        <v>502</v>
      </c>
      <c r="B1" s="58"/>
      <c r="C1" s="58"/>
      <c r="D1" s="58"/>
      <c r="E1" s="58"/>
      <c r="F1" s="58"/>
    </row>
    <row r="2" spans="1:6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x14ac:dyDescent="0.2">
      <c r="B3" s="8" t="s">
        <v>6</v>
      </c>
      <c r="C3" s="8" t="s">
        <v>7</v>
      </c>
      <c r="D3" s="8" t="s">
        <v>8</v>
      </c>
      <c r="E3" s="8" t="s">
        <v>9</v>
      </c>
      <c r="F3" s="9" t="s">
        <v>10</v>
      </c>
    </row>
    <row r="4" spans="1:6" x14ac:dyDescent="0.2">
      <c r="A4" s="3" t="str">
        <f>"1901"</f>
        <v>1901</v>
      </c>
      <c r="B4" s="8" t="str">
        <f>""</f>
        <v/>
      </c>
      <c r="C4" s="8" t="str">
        <f>""</f>
        <v/>
      </c>
      <c r="D4" s="8" t="str">
        <f>""</f>
        <v/>
      </c>
      <c r="E4" s="8" t="str">
        <f>""</f>
        <v/>
      </c>
      <c r="F4" s="8" t="str">
        <f>""</f>
        <v/>
      </c>
    </row>
    <row r="5" spans="1:6" x14ac:dyDescent="0.2">
      <c r="A5" s="3" t="str">
        <f>"Female labor force participation rate"</f>
        <v>Female labor force participation rate</v>
      </c>
      <c r="B5" s="12" t="s">
        <v>267</v>
      </c>
      <c r="C5" s="12" t="s">
        <v>268</v>
      </c>
      <c r="D5" s="12" t="s">
        <v>269</v>
      </c>
      <c r="E5" s="12" t="s">
        <v>270</v>
      </c>
      <c r="F5" s="8" t="s">
        <v>271</v>
      </c>
    </row>
    <row r="6" spans="1:6" x14ac:dyDescent="0.2">
      <c r="A6" s="3" t="str">
        <f>"Female LFP in agriculture"</f>
        <v>Female LFP in agriculture</v>
      </c>
      <c r="B6" s="12" t="s">
        <v>272</v>
      </c>
      <c r="C6" s="12" t="s">
        <v>273</v>
      </c>
      <c r="D6" s="12" t="s">
        <v>274</v>
      </c>
      <c r="E6" s="12" t="s">
        <v>275</v>
      </c>
      <c r="F6" s="8" t="s">
        <v>271</v>
      </c>
    </row>
    <row r="7" spans="1:6" x14ac:dyDescent="0.2">
      <c r="A7" s="3" t="str">
        <f>"Female LFP in industry"</f>
        <v>Female LFP in industry</v>
      </c>
      <c r="B7" s="12" t="s">
        <v>276</v>
      </c>
      <c r="C7" s="12" t="s">
        <v>277</v>
      </c>
      <c r="D7" s="12" t="s">
        <v>278</v>
      </c>
      <c r="E7" s="12" t="s">
        <v>279</v>
      </c>
      <c r="F7" s="8" t="s">
        <v>271</v>
      </c>
    </row>
    <row r="8" spans="1:6" x14ac:dyDescent="0.2">
      <c r="A8" s="3" t="str">
        <f>"Female LFP in services"</f>
        <v>Female LFP in services</v>
      </c>
      <c r="B8" s="12" t="s">
        <v>280</v>
      </c>
      <c r="C8" s="12" t="s">
        <v>281</v>
      </c>
      <c r="D8" s="12" t="s">
        <v>282</v>
      </c>
      <c r="E8" s="12" t="s">
        <v>283</v>
      </c>
      <c r="F8" s="8" t="s">
        <v>271</v>
      </c>
    </row>
    <row r="9" spans="1:6" x14ac:dyDescent="0.2">
      <c r="A9" s="3" t="str">
        <f>"1911"</f>
        <v>1911</v>
      </c>
      <c r="B9" s="12" t="s">
        <v>0</v>
      </c>
      <c r="C9" s="12" t="s">
        <v>0</v>
      </c>
      <c r="D9" s="12" t="s">
        <v>0</v>
      </c>
      <c r="E9" s="12" t="s">
        <v>0</v>
      </c>
      <c r="F9" s="8" t="s">
        <v>0</v>
      </c>
    </row>
    <row r="10" spans="1:6" x14ac:dyDescent="0.2">
      <c r="A10" s="3" t="str">
        <f>"Female labor force participation rate"</f>
        <v>Female labor force participation rate</v>
      </c>
      <c r="B10" s="12" t="s">
        <v>284</v>
      </c>
      <c r="C10" s="12" t="s">
        <v>285</v>
      </c>
      <c r="D10" s="12" t="s">
        <v>286</v>
      </c>
      <c r="E10" s="12" t="s">
        <v>287</v>
      </c>
      <c r="F10" s="8" t="s">
        <v>271</v>
      </c>
    </row>
    <row r="11" spans="1:6" x14ac:dyDescent="0.2">
      <c r="A11" s="3" t="str">
        <f>"Female LFP in agriculture"</f>
        <v>Female LFP in agriculture</v>
      </c>
      <c r="B11" s="12" t="s">
        <v>288</v>
      </c>
      <c r="C11" s="12" t="s">
        <v>289</v>
      </c>
      <c r="D11" s="12" t="s">
        <v>290</v>
      </c>
      <c r="E11" s="12" t="s">
        <v>291</v>
      </c>
      <c r="F11" s="8" t="s">
        <v>271</v>
      </c>
    </row>
    <row r="12" spans="1:6" x14ac:dyDescent="0.2">
      <c r="A12" s="3" t="str">
        <f>"Female LFP in industry"</f>
        <v>Female LFP in industry</v>
      </c>
      <c r="B12" s="12" t="s">
        <v>292</v>
      </c>
      <c r="C12" s="12" t="s">
        <v>293</v>
      </c>
      <c r="D12" s="12" t="s">
        <v>294</v>
      </c>
      <c r="E12" s="12" t="s">
        <v>295</v>
      </c>
      <c r="F12" s="8" t="s">
        <v>271</v>
      </c>
    </row>
    <row r="13" spans="1:6" x14ac:dyDescent="0.2">
      <c r="A13" s="3" t="str">
        <f>"Female LFP in services"</f>
        <v>Female LFP in services</v>
      </c>
      <c r="B13" s="12" t="s">
        <v>296</v>
      </c>
      <c r="C13" s="12" t="s">
        <v>297</v>
      </c>
      <c r="D13" s="12" t="s">
        <v>298</v>
      </c>
      <c r="E13" s="12" t="s">
        <v>299</v>
      </c>
      <c r="F13" s="8" t="s">
        <v>271</v>
      </c>
    </row>
    <row r="14" spans="1:6" x14ac:dyDescent="0.2">
      <c r="A14" s="3" t="str">
        <f>"1921"</f>
        <v>1921</v>
      </c>
      <c r="B14" s="12" t="s">
        <v>0</v>
      </c>
      <c r="C14" s="12" t="s">
        <v>0</v>
      </c>
      <c r="D14" s="12" t="s">
        <v>0</v>
      </c>
      <c r="E14" s="12" t="s">
        <v>0</v>
      </c>
      <c r="F14" s="8" t="s">
        <v>0</v>
      </c>
    </row>
    <row r="15" spans="1:6" x14ac:dyDescent="0.2">
      <c r="A15" s="3" t="str">
        <f>"Female labor force participation rate"</f>
        <v>Female labor force participation rate</v>
      </c>
      <c r="B15" s="12" t="s">
        <v>300</v>
      </c>
      <c r="C15" s="12" t="s">
        <v>301</v>
      </c>
      <c r="D15" s="12" t="s">
        <v>302</v>
      </c>
      <c r="E15" s="12" t="s">
        <v>303</v>
      </c>
      <c r="F15" s="8" t="s">
        <v>271</v>
      </c>
    </row>
    <row r="16" spans="1:6" x14ac:dyDescent="0.2">
      <c r="A16" s="3" t="str">
        <f>"Female LFP in agriculture"</f>
        <v>Female LFP in agriculture</v>
      </c>
      <c r="B16" s="12" t="s">
        <v>304</v>
      </c>
      <c r="C16" s="12" t="s">
        <v>305</v>
      </c>
      <c r="D16" s="12" t="s">
        <v>306</v>
      </c>
      <c r="E16" s="12" t="s">
        <v>307</v>
      </c>
      <c r="F16" s="8" t="s">
        <v>271</v>
      </c>
    </row>
    <row r="17" spans="1:6" x14ac:dyDescent="0.2">
      <c r="A17" s="3" t="str">
        <f>"Female LFP in industry"</f>
        <v>Female LFP in industry</v>
      </c>
      <c r="B17" s="12" t="s">
        <v>308</v>
      </c>
      <c r="C17" s="12" t="s">
        <v>309</v>
      </c>
      <c r="D17" s="12" t="s">
        <v>310</v>
      </c>
      <c r="E17" s="12" t="s">
        <v>311</v>
      </c>
      <c r="F17" s="8" t="s">
        <v>271</v>
      </c>
    </row>
    <row r="18" spans="1:6" x14ac:dyDescent="0.2">
      <c r="A18" s="3" t="str">
        <f>"Female LFP in services"</f>
        <v>Female LFP in services</v>
      </c>
      <c r="B18" s="12" t="s">
        <v>312</v>
      </c>
      <c r="C18" s="12" t="s">
        <v>313</v>
      </c>
      <c r="D18" s="12" t="s">
        <v>314</v>
      </c>
      <c r="E18" s="12" t="s">
        <v>315</v>
      </c>
      <c r="F18" s="8" t="s">
        <v>271</v>
      </c>
    </row>
    <row r="19" spans="1:6" x14ac:dyDescent="0.2">
      <c r="A19" s="3" t="str">
        <f>"1931"</f>
        <v>1931</v>
      </c>
      <c r="B19" s="12" t="s">
        <v>0</v>
      </c>
      <c r="C19" s="12" t="s">
        <v>0</v>
      </c>
      <c r="D19" s="12" t="s">
        <v>0</v>
      </c>
      <c r="E19" s="12" t="s">
        <v>0</v>
      </c>
      <c r="F19" s="8" t="s">
        <v>0</v>
      </c>
    </row>
    <row r="20" spans="1:6" x14ac:dyDescent="0.2">
      <c r="A20" s="3" t="str">
        <f>"Female labor force participation rate"</f>
        <v>Female labor force participation rate</v>
      </c>
      <c r="B20" s="12" t="s">
        <v>316</v>
      </c>
      <c r="C20" s="12" t="s">
        <v>317</v>
      </c>
      <c r="D20" s="12" t="s">
        <v>318</v>
      </c>
      <c r="E20" s="12" t="s">
        <v>319</v>
      </c>
      <c r="F20" s="8" t="s">
        <v>271</v>
      </c>
    </row>
    <row r="21" spans="1:6" x14ac:dyDescent="0.2">
      <c r="A21" s="3" t="str">
        <f>"Female LFP in agriculture"</f>
        <v>Female LFP in agriculture</v>
      </c>
      <c r="B21" s="12" t="s">
        <v>320</v>
      </c>
      <c r="C21" s="12" t="s">
        <v>321</v>
      </c>
      <c r="D21" s="12" t="s">
        <v>322</v>
      </c>
      <c r="E21" s="12" t="s">
        <v>323</v>
      </c>
      <c r="F21" s="8" t="s">
        <v>271</v>
      </c>
    </row>
    <row r="22" spans="1:6" x14ac:dyDescent="0.2">
      <c r="A22" s="3" t="str">
        <f>"Female LFP in industry"</f>
        <v>Female LFP in industry</v>
      </c>
      <c r="B22" s="12" t="s">
        <v>324</v>
      </c>
      <c r="C22" s="12" t="s">
        <v>325</v>
      </c>
      <c r="D22" s="12" t="s">
        <v>326</v>
      </c>
      <c r="E22" s="12" t="s">
        <v>295</v>
      </c>
      <c r="F22" s="8" t="s">
        <v>271</v>
      </c>
    </row>
    <row r="23" spans="1:6" x14ac:dyDescent="0.2">
      <c r="A23" s="3" t="str">
        <f>"Female LFP in services"</f>
        <v>Female LFP in services</v>
      </c>
      <c r="B23" s="12" t="s">
        <v>327</v>
      </c>
      <c r="C23" s="12" t="s">
        <v>328</v>
      </c>
      <c r="D23" s="12" t="s">
        <v>329</v>
      </c>
      <c r="E23" s="12" t="s">
        <v>330</v>
      </c>
      <c r="F23" s="8" t="s">
        <v>271</v>
      </c>
    </row>
    <row r="24" spans="1:6" x14ac:dyDescent="0.2">
      <c r="B24" s="12"/>
      <c r="C24" s="12"/>
      <c r="D24" s="12"/>
      <c r="E24" s="12"/>
      <c r="F24" s="9"/>
    </row>
    <row r="25" spans="1:6" x14ac:dyDescent="0.2">
      <c r="A25" s="3" t="s">
        <v>146</v>
      </c>
      <c r="B25" s="12" t="s">
        <v>331</v>
      </c>
      <c r="C25" s="12" t="s">
        <v>105</v>
      </c>
      <c r="D25" s="12" t="s">
        <v>106</v>
      </c>
      <c r="E25" s="12" t="s">
        <v>107</v>
      </c>
      <c r="F25" s="8" t="s">
        <v>264</v>
      </c>
    </row>
    <row r="26" spans="1:6" x14ac:dyDescent="0.2">
      <c r="A26" s="3" t="s">
        <v>12</v>
      </c>
      <c r="B26" s="12" t="s">
        <v>332</v>
      </c>
      <c r="C26" s="12" t="s">
        <v>13</v>
      </c>
      <c r="D26" s="12" t="s">
        <v>14</v>
      </c>
      <c r="E26" s="12" t="s">
        <v>333</v>
      </c>
      <c r="F26" s="8" t="s">
        <v>264</v>
      </c>
    </row>
    <row r="27" spans="1:6" x14ac:dyDescent="0.2">
      <c r="A27" s="3" t="s">
        <v>15</v>
      </c>
      <c r="B27" s="12" t="s">
        <v>334</v>
      </c>
      <c r="C27" s="12" t="s">
        <v>16</v>
      </c>
      <c r="D27" s="12" t="s">
        <v>17</v>
      </c>
      <c r="E27" s="12" t="s">
        <v>335</v>
      </c>
      <c r="F27" s="8" t="s">
        <v>264</v>
      </c>
    </row>
    <row r="28" spans="1:6" x14ac:dyDescent="0.2">
      <c r="A28" s="3" t="s">
        <v>18</v>
      </c>
      <c r="B28" s="12" t="s">
        <v>336</v>
      </c>
      <c r="C28" s="12" t="s">
        <v>19</v>
      </c>
      <c r="D28" s="12" t="s">
        <v>20</v>
      </c>
      <c r="E28" s="12" t="s">
        <v>337</v>
      </c>
      <c r="F28" s="8" t="s">
        <v>264</v>
      </c>
    </row>
    <row r="29" spans="1:6" x14ac:dyDescent="0.2">
      <c r="A29" s="3" t="s">
        <v>21</v>
      </c>
      <c r="B29" s="12" t="s">
        <v>338</v>
      </c>
      <c r="C29" s="12" t="s">
        <v>22</v>
      </c>
      <c r="D29" s="12" t="s">
        <v>23</v>
      </c>
      <c r="E29" s="12" t="s">
        <v>339</v>
      </c>
      <c r="F29" s="8" t="s">
        <v>264</v>
      </c>
    </row>
    <row r="30" spans="1:6" x14ac:dyDescent="0.2">
      <c r="A30" s="10" t="s">
        <v>24</v>
      </c>
      <c r="B30" s="13" t="s">
        <v>340</v>
      </c>
      <c r="C30" s="13" t="s">
        <v>341</v>
      </c>
      <c r="D30" s="13" t="s">
        <v>25</v>
      </c>
      <c r="E30" s="13" t="s">
        <v>342</v>
      </c>
      <c r="F30" s="11" t="s">
        <v>264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E9592-33CF-5041-9D6F-B4C4FBA380A3}">
  <sheetPr>
    <pageSetUpPr fitToPage="1"/>
  </sheetPr>
  <dimension ref="A1:E26"/>
  <sheetViews>
    <sheetView workbookViewId="0">
      <selection activeCell="A2" sqref="A2"/>
    </sheetView>
  </sheetViews>
  <sheetFormatPr baseColWidth="10" defaultColWidth="11.140625" defaultRowHeight="16" x14ac:dyDescent="0.2"/>
  <cols>
    <col min="1" max="1" width="24.28515625" style="14" customWidth="1"/>
    <col min="2" max="5" width="8.28515625" style="14" customWidth="1"/>
    <col min="6" max="16384" width="11.140625" style="14"/>
  </cols>
  <sheetData>
    <row r="1" spans="1:5" x14ac:dyDescent="0.2">
      <c r="A1" s="60" t="s">
        <v>503</v>
      </c>
      <c r="B1" s="60"/>
      <c r="C1" s="60"/>
      <c r="D1" s="60"/>
      <c r="E1" s="60"/>
    </row>
    <row r="2" spans="1:5" x14ac:dyDescent="0.2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s="18" customFormat="1" ht="16.5" customHeight="1" x14ac:dyDescent="0.2">
      <c r="A3" s="17"/>
      <c r="B3" s="59" t="s">
        <v>11</v>
      </c>
      <c r="C3" s="59"/>
      <c r="D3" s="59"/>
      <c r="E3" s="59"/>
    </row>
    <row r="4" spans="1:5" x14ac:dyDescent="0.2">
      <c r="A4" s="15" t="s">
        <v>0</v>
      </c>
      <c r="B4" s="16" t="s">
        <v>0</v>
      </c>
      <c r="C4" s="16" t="s">
        <v>0</v>
      </c>
      <c r="D4" s="16" t="s">
        <v>0</v>
      </c>
      <c r="E4" s="16" t="s">
        <v>0</v>
      </c>
    </row>
    <row r="5" spans="1:5" x14ac:dyDescent="0.2">
      <c r="A5" s="19" t="s">
        <v>149</v>
      </c>
      <c r="B5" s="20" t="s">
        <v>343</v>
      </c>
      <c r="C5" s="20" t="s">
        <v>344</v>
      </c>
      <c r="D5" s="20" t="s">
        <v>345</v>
      </c>
      <c r="E5" s="20" t="s">
        <v>265</v>
      </c>
    </row>
    <row r="6" spans="1:5" x14ac:dyDescent="0.2">
      <c r="A6" s="19" t="s">
        <v>0</v>
      </c>
      <c r="B6" s="20" t="s">
        <v>346</v>
      </c>
      <c r="C6" s="20" t="s">
        <v>69</v>
      </c>
      <c r="D6" s="20" t="s">
        <v>83</v>
      </c>
      <c r="E6" s="20" t="s">
        <v>83</v>
      </c>
    </row>
    <row r="7" spans="1:5" x14ac:dyDescent="0.2">
      <c r="A7" s="19" t="s">
        <v>148</v>
      </c>
      <c r="B7" s="20" t="s">
        <v>347</v>
      </c>
      <c r="C7" s="20" t="s">
        <v>348</v>
      </c>
      <c r="D7" s="20" t="s">
        <v>349</v>
      </c>
      <c r="E7" s="20" t="s">
        <v>349</v>
      </c>
    </row>
    <row r="8" spans="1:5" x14ac:dyDescent="0.2">
      <c r="A8" s="19" t="s">
        <v>0</v>
      </c>
      <c r="B8" s="20" t="s">
        <v>122</v>
      </c>
      <c r="C8" s="20" t="s">
        <v>88</v>
      </c>
      <c r="D8" s="20" t="s">
        <v>350</v>
      </c>
      <c r="E8" s="20" t="s">
        <v>350</v>
      </c>
    </row>
    <row r="9" spans="1:5" x14ac:dyDescent="0.2">
      <c r="A9" s="19" t="s">
        <v>147</v>
      </c>
      <c r="B9" s="20" t="s">
        <v>351</v>
      </c>
      <c r="C9" s="20" t="s">
        <v>352</v>
      </c>
      <c r="D9" s="20" t="s">
        <v>353</v>
      </c>
      <c r="E9" s="20" t="s">
        <v>353</v>
      </c>
    </row>
    <row r="10" spans="1:5" x14ac:dyDescent="0.2">
      <c r="A10" s="19" t="s">
        <v>0</v>
      </c>
      <c r="B10" s="20" t="s">
        <v>138</v>
      </c>
      <c r="C10" s="20" t="s">
        <v>118</v>
      </c>
      <c r="D10" s="20" t="s">
        <v>145</v>
      </c>
      <c r="E10" s="20" t="s">
        <v>165</v>
      </c>
    </row>
    <row r="11" spans="1:5" x14ac:dyDescent="0.2">
      <c r="A11" s="19" t="s">
        <v>24</v>
      </c>
      <c r="B11" s="20" t="s">
        <v>0</v>
      </c>
      <c r="C11" s="20" t="s">
        <v>0</v>
      </c>
      <c r="D11" s="20" t="s">
        <v>0</v>
      </c>
      <c r="E11" s="20" t="s">
        <v>354</v>
      </c>
    </row>
    <row r="12" spans="1:5" x14ac:dyDescent="0.2">
      <c r="A12" s="19" t="s">
        <v>0</v>
      </c>
      <c r="B12" s="20" t="s">
        <v>0</v>
      </c>
      <c r="C12" s="20" t="s">
        <v>0</v>
      </c>
      <c r="D12" s="20" t="s">
        <v>0</v>
      </c>
      <c r="E12" s="20" t="s">
        <v>144</v>
      </c>
    </row>
    <row r="13" spans="1:5" x14ac:dyDescent="0.2">
      <c r="A13" s="19" t="s">
        <v>0</v>
      </c>
      <c r="B13" s="20" t="s">
        <v>0</v>
      </c>
      <c r="C13" s="20" t="s">
        <v>0</v>
      </c>
      <c r="D13" s="20" t="s">
        <v>0</v>
      </c>
      <c r="E13" s="20" t="s">
        <v>0</v>
      </c>
    </row>
    <row r="14" spans="1:5" x14ac:dyDescent="0.2">
      <c r="A14" s="19" t="s">
        <v>151</v>
      </c>
      <c r="B14" s="20" t="s">
        <v>33</v>
      </c>
      <c r="C14" s="20" t="s">
        <v>33</v>
      </c>
      <c r="D14" s="20" t="s">
        <v>33</v>
      </c>
      <c r="E14" s="20" t="s">
        <v>33</v>
      </c>
    </row>
    <row r="15" spans="1:5" x14ac:dyDescent="0.2">
      <c r="A15" s="19" t="s">
        <v>32</v>
      </c>
      <c r="B15" s="20" t="s">
        <v>0</v>
      </c>
      <c r="C15" s="20" t="s">
        <v>33</v>
      </c>
      <c r="D15" s="20" t="s">
        <v>33</v>
      </c>
      <c r="E15" s="20" t="s">
        <v>33</v>
      </c>
    </row>
    <row r="16" spans="1:5" x14ac:dyDescent="0.2">
      <c r="A16" s="19" t="s">
        <v>153</v>
      </c>
      <c r="B16" s="20" t="s">
        <v>0</v>
      </c>
      <c r="C16" s="20" t="s">
        <v>0</v>
      </c>
      <c r="D16" s="20" t="s">
        <v>33</v>
      </c>
      <c r="E16" s="20" t="s">
        <v>33</v>
      </c>
    </row>
    <row r="17" spans="1:5" x14ac:dyDescent="0.2">
      <c r="A17" s="19" t="s">
        <v>154</v>
      </c>
      <c r="B17" s="20" t="s">
        <v>0</v>
      </c>
      <c r="C17" s="20" t="s">
        <v>0</v>
      </c>
      <c r="D17" s="20" t="s">
        <v>33</v>
      </c>
      <c r="E17" s="20" t="s">
        <v>33</v>
      </c>
    </row>
    <row r="18" spans="1:5" x14ac:dyDescent="0.2">
      <c r="A18" s="21" t="s">
        <v>155</v>
      </c>
      <c r="B18" s="22" t="s">
        <v>0</v>
      </c>
      <c r="C18" s="22" t="s">
        <v>0</v>
      </c>
      <c r="D18" s="22" t="s">
        <v>33</v>
      </c>
      <c r="E18" s="22" t="s">
        <v>33</v>
      </c>
    </row>
    <row r="19" spans="1:5" x14ac:dyDescent="0.2">
      <c r="A19" s="14" t="s">
        <v>355</v>
      </c>
      <c r="B19" s="29">
        <v>197</v>
      </c>
      <c r="C19" s="29">
        <v>197</v>
      </c>
      <c r="D19" s="29">
        <v>197</v>
      </c>
      <c r="E19" s="29">
        <v>197</v>
      </c>
    </row>
    <row r="20" spans="1:5" x14ac:dyDescent="0.2">
      <c r="A20" s="14" t="s">
        <v>356</v>
      </c>
      <c r="B20" s="29">
        <v>0.29699999999999999</v>
      </c>
      <c r="C20" s="29">
        <v>0.29699999999999999</v>
      </c>
      <c r="D20" s="29">
        <v>0.29699999999999999</v>
      </c>
      <c r="E20" s="29">
        <v>0.29699999999999999</v>
      </c>
    </row>
    <row r="21" spans="1:5" x14ac:dyDescent="0.2">
      <c r="A21" s="14" t="s">
        <v>357</v>
      </c>
      <c r="B21" s="29">
        <v>0.18</v>
      </c>
      <c r="C21" s="29">
        <v>0.18</v>
      </c>
      <c r="D21" s="29">
        <v>0.18</v>
      </c>
      <c r="E21" s="29">
        <v>0.18</v>
      </c>
    </row>
    <row r="22" spans="1:5" x14ac:dyDescent="0.2">
      <c r="A22" s="14" t="s">
        <v>30</v>
      </c>
      <c r="B22" s="29" t="s">
        <v>264</v>
      </c>
      <c r="C22" s="29" t="s">
        <v>264</v>
      </c>
      <c r="D22" s="29" t="s">
        <v>264</v>
      </c>
      <c r="E22" s="29" t="s">
        <v>264</v>
      </c>
    </row>
    <row r="23" spans="1:5" x14ac:dyDescent="0.2">
      <c r="A23" s="14" t="s">
        <v>31</v>
      </c>
      <c r="B23" s="29" t="s">
        <v>358</v>
      </c>
      <c r="C23" s="29" t="s">
        <v>133</v>
      </c>
      <c r="D23" s="29" t="s">
        <v>52</v>
      </c>
      <c r="E23" s="29" t="s">
        <v>52</v>
      </c>
    </row>
    <row r="24" spans="1:5" x14ac:dyDescent="0.2">
      <c r="A24" s="30" t="s">
        <v>359</v>
      </c>
      <c r="B24" s="31">
        <v>7.1999999999999995E-2</v>
      </c>
      <c r="C24" s="31">
        <v>0.307</v>
      </c>
      <c r="D24" s="31">
        <v>0.372</v>
      </c>
      <c r="E24" s="31">
        <v>0.372</v>
      </c>
    </row>
    <row r="25" spans="1:5" x14ac:dyDescent="0.2">
      <c r="A25" s="61" t="s">
        <v>150</v>
      </c>
      <c r="B25" s="61"/>
      <c r="C25" s="61"/>
      <c r="D25" s="61"/>
      <c r="E25" s="61"/>
    </row>
    <row r="26" spans="1:5" x14ac:dyDescent="0.2">
      <c r="B26" s="23"/>
      <c r="C26" s="23"/>
      <c r="D26" s="23"/>
      <c r="E26" s="23"/>
    </row>
  </sheetData>
  <mergeCells count="3">
    <mergeCell ref="B3:E3"/>
    <mergeCell ref="A1:E1"/>
    <mergeCell ref="A25:E2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41A4-D779-4E44-A7D5-7768FE88A614}">
  <sheetPr>
    <pageSetUpPr fitToPage="1"/>
  </sheetPr>
  <dimension ref="A1:G26"/>
  <sheetViews>
    <sheetView zoomScale="101" zoomScaleNormal="100" workbookViewId="0">
      <selection activeCell="D23" sqref="D23"/>
    </sheetView>
  </sheetViews>
  <sheetFormatPr baseColWidth="10" defaultColWidth="11.140625" defaultRowHeight="19" x14ac:dyDescent="0.25"/>
  <cols>
    <col min="1" max="1" width="22.140625" customWidth="1"/>
    <col min="2" max="7" width="8.28515625" customWidth="1"/>
  </cols>
  <sheetData>
    <row r="1" spans="1:7" x14ac:dyDescent="0.25">
      <c r="A1" s="60" t="s">
        <v>504</v>
      </c>
      <c r="B1" s="60"/>
      <c r="C1" s="60"/>
      <c r="D1" s="60"/>
      <c r="E1" s="60"/>
      <c r="F1" s="60"/>
      <c r="G1" s="60"/>
    </row>
    <row r="2" spans="1:7" x14ac:dyDescent="0.25">
      <c r="A2" s="15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37</v>
      </c>
    </row>
    <row r="3" spans="1:7" x14ac:dyDescent="0.25">
      <c r="A3" s="19"/>
      <c r="B3" s="62" t="s">
        <v>93</v>
      </c>
      <c r="C3" s="62"/>
      <c r="D3" s="62" t="s">
        <v>94</v>
      </c>
      <c r="E3" s="62"/>
      <c r="F3" s="62" t="s">
        <v>152</v>
      </c>
      <c r="G3" s="62"/>
    </row>
    <row r="4" spans="1:7" x14ac:dyDescent="0.25">
      <c r="A4" s="15" t="s">
        <v>0</v>
      </c>
      <c r="B4" s="25" t="s">
        <v>0</v>
      </c>
      <c r="C4" s="25" t="s">
        <v>0</v>
      </c>
      <c r="D4" s="25" t="s">
        <v>0</v>
      </c>
      <c r="E4" s="25" t="s">
        <v>0</v>
      </c>
      <c r="F4" s="25" t="s">
        <v>0</v>
      </c>
      <c r="G4" s="25" t="s">
        <v>0</v>
      </c>
    </row>
    <row r="5" spans="1:7" x14ac:dyDescent="0.25">
      <c r="A5" s="19" t="s">
        <v>149</v>
      </c>
      <c r="B5" s="20" t="s">
        <v>175</v>
      </c>
      <c r="C5" s="20" t="s">
        <v>98</v>
      </c>
      <c r="D5" s="20" t="s">
        <v>161</v>
      </c>
      <c r="E5" s="20" t="s">
        <v>161</v>
      </c>
      <c r="F5" s="20" t="s">
        <v>92</v>
      </c>
      <c r="G5" s="20" t="s">
        <v>134</v>
      </c>
    </row>
    <row r="6" spans="1:7" x14ac:dyDescent="0.25">
      <c r="A6" s="19" t="s">
        <v>0</v>
      </c>
      <c r="B6" s="20" t="s">
        <v>360</v>
      </c>
      <c r="C6" s="20" t="s">
        <v>361</v>
      </c>
      <c r="D6" s="20" t="s">
        <v>44</v>
      </c>
      <c r="E6" s="20" t="s">
        <v>44</v>
      </c>
      <c r="F6" s="20" t="s">
        <v>60</v>
      </c>
      <c r="G6" s="20" t="s">
        <v>126</v>
      </c>
    </row>
    <row r="7" spans="1:7" x14ac:dyDescent="0.25">
      <c r="A7" s="19" t="s">
        <v>148</v>
      </c>
      <c r="B7" s="20" t="s">
        <v>362</v>
      </c>
      <c r="C7" s="20" t="s">
        <v>362</v>
      </c>
      <c r="D7" s="20" t="s">
        <v>363</v>
      </c>
      <c r="E7" s="20" t="s">
        <v>363</v>
      </c>
      <c r="F7" s="20" t="s">
        <v>364</v>
      </c>
      <c r="G7" s="20" t="s">
        <v>135</v>
      </c>
    </row>
    <row r="8" spans="1:7" x14ac:dyDescent="0.25">
      <c r="A8" s="19" t="s">
        <v>0</v>
      </c>
      <c r="B8" s="20" t="s">
        <v>365</v>
      </c>
      <c r="C8" s="20" t="s">
        <v>365</v>
      </c>
      <c r="D8" s="20" t="s">
        <v>115</v>
      </c>
      <c r="E8" s="20" t="s">
        <v>115</v>
      </c>
      <c r="F8" s="20" t="s">
        <v>112</v>
      </c>
      <c r="G8" s="20" t="s">
        <v>43</v>
      </c>
    </row>
    <row r="9" spans="1:7" x14ac:dyDescent="0.25">
      <c r="A9" s="19" t="s">
        <v>147</v>
      </c>
      <c r="B9" s="20" t="s">
        <v>366</v>
      </c>
      <c r="C9" s="20" t="s">
        <v>366</v>
      </c>
      <c r="D9" s="20" t="s">
        <v>142</v>
      </c>
      <c r="E9" s="20" t="s">
        <v>142</v>
      </c>
      <c r="F9" s="20" t="s">
        <v>367</v>
      </c>
      <c r="G9" s="20" t="s">
        <v>367</v>
      </c>
    </row>
    <row r="10" spans="1:7" x14ac:dyDescent="0.25">
      <c r="A10" s="19" t="s">
        <v>0</v>
      </c>
      <c r="B10" s="20" t="s">
        <v>368</v>
      </c>
      <c r="C10" s="20" t="s">
        <v>258</v>
      </c>
      <c r="D10" s="20" t="s">
        <v>45</v>
      </c>
      <c r="E10" s="20" t="s">
        <v>45</v>
      </c>
      <c r="F10" s="20" t="s">
        <v>369</v>
      </c>
      <c r="G10" s="20" t="s">
        <v>369</v>
      </c>
    </row>
    <row r="11" spans="1:7" x14ac:dyDescent="0.25">
      <c r="A11" s="19" t="s">
        <v>24</v>
      </c>
      <c r="B11" s="20" t="s">
        <v>0</v>
      </c>
      <c r="C11" s="20" t="s">
        <v>50</v>
      </c>
      <c r="D11" s="20" t="s">
        <v>0</v>
      </c>
      <c r="E11" s="20" t="s">
        <v>171</v>
      </c>
      <c r="F11" s="20" t="s">
        <v>0</v>
      </c>
      <c r="G11" s="20" t="s">
        <v>137</v>
      </c>
    </row>
    <row r="12" spans="1:7" x14ac:dyDescent="0.25">
      <c r="A12" s="19" t="s">
        <v>0</v>
      </c>
      <c r="B12" s="20" t="s">
        <v>0</v>
      </c>
      <c r="C12" s="20" t="s">
        <v>139</v>
      </c>
      <c r="D12" s="20" t="s">
        <v>0</v>
      </c>
      <c r="E12" s="20" t="s">
        <v>51</v>
      </c>
      <c r="F12" s="20" t="s">
        <v>0</v>
      </c>
      <c r="G12" s="20" t="s">
        <v>62</v>
      </c>
    </row>
    <row r="13" spans="1:7" x14ac:dyDescent="0.25">
      <c r="A13" s="19"/>
      <c r="B13" s="20"/>
      <c r="C13" s="20"/>
      <c r="D13" s="20"/>
      <c r="E13" s="20"/>
      <c r="F13" s="20"/>
      <c r="G13" s="20"/>
    </row>
    <row r="14" spans="1:7" x14ac:dyDescent="0.25">
      <c r="A14" s="19" t="s">
        <v>151</v>
      </c>
      <c r="B14" s="20" t="s">
        <v>33</v>
      </c>
      <c r="C14" s="20" t="s">
        <v>33</v>
      </c>
      <c r="D14" s="20" t="s">
        <v>33</v>
      </c>
      <c r="E14" s="20" t="s">
        <v>33</v>
      </c>
      <c r="F14" s="20" t="s">
        <v>33</v>
      </c>
      <c r="G14" s="20" t="s">
        <v>33</v>
      </c>
    </row>
    <row r="15" spans="1:7" x14ac:dyDescent="0.25">
      <c r="A15" s="19" t="s">
        <v>32</v>
      </c>
      <c r="B15" s="20" t="s">
        <v>33</v>
      </c>
      <c r="C15" s="20" t="s">
        <v>33</v>
      </c>
      <c r="D15" s="20" t="s">
        <v>33</v>
      </c>
      <c r="E15" s="20" t="s">
        <v>33</v>
      </c>
      <c r="F15" s="20" t="s">
        <v>33</v>
      </c>
      <c r="G15" s="20" t="s">
        <v>33</v>
      </c>
    </row>
    <row r="16" spans="1:7" x14ac:dyDescent="0.25">
      <c r="A16" s="19" t="s">
        <v>153</v>
      </c>
      <c r="B16" s="20" t="s">
        <v>33</v>
      </c>
      <c r="C16" s="20" t="s">
        <v>33</v>
      </c>
      <c r="D16" s="20" t="s">
        <v>33</v>
      </c>
      <c r="E16" s="20" t="s">
        <v>33</v>
      </c>
      <c r="F16" s="20" t="s">
        <v>33</v>
      </c>
      <c r="G16" s="20" t="s">
        <v>33</v>
      </c>
    </row>
    <row r="17" spans="1:7" x14ac:dyDescent="0.25">
      <c r="A17" s="19" t="s">
        <v>154</v>
      </c>
      <c r="B17" s="20" t="s">
        <v>33</v>
      </c>
      <c r="C17" s="20" t="s">
        <v>33</v>
      </c>
      <c r="D17" s="20" t="s">
        <v>33</v>
      </c>
      <c r="E17" s="20" t="s">
        <v>33</v>
      </c>
      <c r="F17" s="20" t="s">
        <v>33</v>
      </c>
      <c r="G17" s="20" t="s">
        <v>33</v>
      </c>
    </row>
    <row r="18" spans="1:7" x14ac:dyDescent="0.25">
      <c r="A18" s="21" t="s">
        <v>155</v>
      </c>
      <c r="B18" s="22" t="s">
        <v>33</v>
      </c>
      <c r="C18" s="22" t="s">
        <v>33</v>
      </c>
      <c r="D18" s="22" t="s">
        <v>33</v>
      </c>
      <c r="E18" s="22" t="s">
        <v>33</v>
      </c>
      <c r="F18" s="22" t="s">
        <v>33</v>
      </c>
      <c r="G18" s="22" t="s">
        <v>33</v>
      </c>
    </row>
    <row r="19" spans="1:7" x14ac:dyDescent="0.25">
      <c r="A19" s="14" t="s">
        <v>355</v>
      </c>
      <c r="B19" s="29">
        <v>197</v>
      </c>
      <c r="C19" s="29">
        <v>197</v>
      </c>
      <c r="D19" s="29">
        <v>197</v>
      </c>
      <c r="E19" s="29">
        <v>197</v>
      </c>
      <c r="F19" s="29">
        <v>197</v>
      </c>
      <c r="G19" s="29">
        <v>197</v>
      </c>
    </row>
    <row r="20" spans="1:7" x14ac:dyDescent="0.25">
      <c r="A20" s="14" t="s">
        <v>356</v>
      </c>
      <c r="B20" s="29">
        <v>0.215</v>
      </c>
      <c r="C20" s="29">
        <v>0.215</v>
      </c>
      <c r="D20" s="29">
        <v>0.04</v>
      </c>
      <c r="E20" s="29">
        <v>0.04</v>
      </c>
      <c r="F20" s="29">
        <v>0.04</v>
      </c>
      <c r="G20" s="29">
        <v>0.04</v>
      </c>
    </row>
    <row r="21" spans="1:7" x14ac:dyDescent="0.25">
      <c r="A21" s="14" t="s">
        <v>357</v>
      </c>
      <c r="B21" s="29">
        <v>0.17199999999999999</v>
      </c>
      <c r="C21" s="29">
        <v>0.17199999999999999</v>
      </c>
      <c r="D21" s="29">
        <v>2.1999999999999999E-2</v>
      </c>
      <c r="E21" s="29">
        <v>2.1999999999999999E-2</v>
      </c>
      <c r="F21" s="29">
        <v>2.7E-2</v>
      </c>
      <c r="G21" s="29">
        <v>2.7E-2</v>
      </c>
    </row>
    <row r="22" spans="1:7" x14ac:dyDescent="0.25">
      <c r="A22" s="14" t="s">
        <v>30</v>
      </c>
      <c r="B22" s="29" t="s">
        <v>264</v>
      </c>
      <c r="C22" s="29" t="s">
        <v>264</v>
      </c>
      <c r="D22" s="29" t="s">
        <v>264</v>
      </c>
      <c r="E22" s="29" t="s">
        <v>264</v>
      </c>
      <c r="F22" s="29" t="s">
        <v>264</v>
      </c>
      <c r="G22" s="29" t="s">
        <v>264</v>
      </c>
    </row>
    <row r="23" spans="1:7" x14ac:dyDescent="0.25">
      <c r="A23" s="14" t="s">
        <v>31</v>
      </c>
      <c r="B23" s="29" t="s">
        <v>80</v>
      </c>
      <c r="C23" s="29" t="s">
        <v>80</v>
      </c>
      <c r="D23" s="29" t="s">
        <v>113</v>
      </c>
      <c r="E23" s="29" t="s">
        <v>77</v>
      </c>
      <c r="F23" s="29" t="s">
        <v>53</v>
      </c>
      <c r="G23" s="29" t="s">
        <v>72</v>
      </c>
    </row>
    <row r="24" spans="1:7" x14ac:dyDescent="0.25">
      <c r="A24" s="30" t="s">
        <v>359</v>
      </c>
      <c r="B24" s="31">
        <v>0.36399999999999999</v>
      </c>
      <c r="C24" s="31">
        <v>0.36499999999999999</v>
      </c>
      <c r="D24" s="31">
        <v>0.29699999999999999</v>
      </c>
      <c r="E24" s="31">
        <v>0.29699999999999999</v>
      </c>
      <c r="F24" s="31">
        <v>0.73399999999999999</v>
      </c>
      <c r="G24" s="31">
        <v>0.73499999999999999</v>
      </c>
    </row>
    <row r="25" spans="1:7" ht="18.75" customHeight="1" x14ac:dyDescent="0.25">
      <c r="A25" s="63" t="s">
        <v>150</v>
      </c>
      <c r="B25" s="63"/>
      <c r="C25" s="63"/>
      <c r="D25" s="63"/>
      <c r="E25" s="63"/>
      <c r="F25" s="63"/>
      <c r="G25" s="63"/>
    </row>
    <row r="26" spans="1:7" x14ac:dyDescent="0.25">
      <c r="A26" s="2"/>
      <c r="B26" s="2"/>
      <c r="C26" s="2"/>
      <c r="D26" s="2"/>
      <c r="E26" s="2"/>
      <c r="F26" s="2"/>
      <c r="G26" s="2"/>
    </row>
  </sheetData>
  <mergeCells count="5">
    <mergeCell ref="B3:C3"/>
    <mergeCell ref="D3:E3"/>
    <mergeCell ref="F3:G3"/>
    <mergeCell ref="A1:G1"/>
    <mergeCell ref="A25:G2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3A3F-7004-824F-9C4C-184D33D723D4}">
  <sheetPr>
    <pageSetUpPr fitToPage="1"/>
  </sheetPr>
  <dimension ref="A1:M25"/>
  <sheetViews>
    <sheetView workbookViewId="0">
      <selection activeCell="D20" sqref="D20"/>
    </sheetView>
  </sheetViews>
  <sheetFormatPr baseColWidth="10" defaultColWidth="11.140625" defaultRowHeight="19" x14ac:dyDescent="0.25"/>
  <cols>
    <col min="1" max="1" width="22.140625" customWidth="1"/>
    <col min="2" max="7" width="8.42578125" customWidth="1"/>
  </cols>
  <sheetData>
    <row r="1" spans="1:7" x14ac:dyDescent="0.25">
      <c r="A1" s="60" t="s">
        <v>505</v>
      </c>
      <c r="B1" s="60"/>
      <c r="C1" s="60"/>
      <c r="D1" s="60"/>
      <c r="E1" s="60"/>
      <c r="F1" s="60"/>
      <c r="G1" s="60"/>
    </row>
    <row r="2" spans="1:7" x14ac:dyDescent="0.25">
      <c r="A2" s="27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4" t="s">
        <v>5</v>
      </c>
      <c r="G2" s="24" t="s">
        <v>37</v>
      </c>
    </row>
    <row r="3" spans="1:7" s="1" customFormat="1" ht="21.75" customHeight="1" x14ac:dyDescent="0.2">
      <c r="A3" s="28"/>
      <c r="B3" s="59" t="s">
        <v>67</v>
      </c>
      <c r="C3" s="59"/>
      <c r="D3" s="64" t="s">
        <v>84</v>
      </c>
      <c r="E3" s="64"/>
      <c r="F3" s="64" t="s">
        <v>156</v>
      </c>
      <c r="G3" s="64"/>
    </row>
    <row r="4" spans="1:7" x14ac:dyDescent="0.25">
      <c r="A4" s="15" t="s">
        <v>0</v>
      </c>
      <c r="B4" s="16" t="s">
        <v>0</v>
      </c>
      <c r="C4" s="16" t="s">
        <v>0</v>
      </c>
      <c r="D4" s="16" t="s">
        <v>0</v>
      </c>
      <c r="E4" s="16" t="s">
        <v>0</v>
      </c>
      <c r="F4" s="19"/>
      <c r="G4" s="19"/>
    </row>
    <row r="5" spans="1:7" x14ac:dyDescent="0.25">
      <c r="A5" s="19" t="s">
        <v>149</v>
      </c>
      <c r="B5" s="20" t="s">
        <v>187</v>
      </c>
      <c r="C5" s="20" t="s">
        <v>380</v>
      </c>
      <c r="D5" s="20" t="s">
        <v>162</v>
      </c>
      <c r="E5" s="20" t="s">
        <v>171</v>
      </c>
      <c r="F5" s="20" t="s">
        <v>381</v>
      </c>
      <c r="G5" s="20" t="s">
        <v>382</v>
      </c>
    </row>
    <row r="6" spans="1:7" x14ac:dyDescent="0.25">
      <c r="A6" s="19" t="s">
        <v>0</v>
      </c>
      <c r="B6" s="20" t="s">
        <v>97</v>
      </c>
      <c r="C6" s="20" t="s">
        <v>123</v>
      </c>
      <c r="D6" s="20" t="s">
        <v>103</v>
      </c>
      <c r="E6" s="20" t="s">
        <v>79</v>
      </c>
      <c r="F6" s="20" t="s">
        <v>383</v>
      </c>
      <c r="G6" s="20" t="s">
        <v>384</v>
      </c>
    </row>
    <row r="7" spans="1:7" x14ac:dyDescent="0.25">
      <c r="A7" s="19" t="s">
        <v>148</v>
      </c>
      <c r="B7" s="20" t="s">
        <v>124</v>
      </c>
      <c r="C7" s="20" t="s">
        <v>385</v>
      </c>
      <c r="D7" s="20" t="s">
        <v>386</v>
      </c>
      <c r="E7" s="20" t="s">
        <v>386</v>
      </c>
      <c r="F7" s="20" t="s">
        <v>387</v>
      </c>
      <c r="G7" s="20" t="s">
        <v>388</v>
      </c>
    </row>
    <row r="8" spans="1:7" x14ac:dyDescent="0.25">
      <c r="A8" s="19" t="s">
        <v>0</v>
      </c>
      <c r="B8" s="20" t="s">
        <v>46</v>
      </c>
      <c r="C8" s="20" t="s">
        <v>389</v>
      </c>
      <c r="D8" s="20" t="s">
        <v>40</v>
      </c>
      <c r="E8" s="20" t="s">
        <v>40</v>
      </c>
      <c r="F8" s="20" t="s">
        <v>390</v>
      </c>
      <c r="G8" s="20" t="s">
        <v>176</v>
      </c>
    </row>
    <row r="9" spans="1:7" x14ac:dyDescent="0.25">
      <c r="A9" s="19" t="s">
        <v>147</v>
      </c>
      <c r="B9" s="20" t="s">
        <v>391</v>
      </c>
      <c r="C9" s="20" t="s">
        <v>392</v>
      </c>
      <c r="D9" s="20" t="s">
        <v>78</v>
      </c>
      <c r="E9" s="20" t="s">
        <v>78</v>
      </c>
      <c r="F9" s="20" t="s">
        <v>393</v>
      </c>
      <c r="G9" s="20" t="s">
        <v>394</v>
      </c>
    </row>
    <row r="10" spans="1:7" x14ac:dyDescent="0.25">
      <c r="A10" s="19" t="s">
        <v>0</v>
      </c>
      <c r="B10" s="20" t="s">
        <v>158</v>
      </c>
      <c r="C10" s="20" t="s">
        <v>121</v>
      </c>
      <c r="D10" s="20" t="s">
        <v>127</v>
      </c>
      <c r="E10" s="20" t="s">
        <v>157</v>
      </c>
      <c r="F10" s="20" t="s">
        <v>395</v>
      </c>
      <c r="G10" s="20" t="s">
        <v>396</v>
      </c>
    </row>
    <row r="11" spans="1:7" x14ac:dyDescent="0.25">
      <c r="A11" s="19" t="s">
        <v>24</v>
      </c>
      <c r="B11" s="20" t="s">
        <v>0</v>
      </c>
      <c r="C11" s="20" t="s">
        <v>397</v>
      </c>
      <c r="D11" s="20" t="s">
        <v>0</v>
      </c>
      <c r="E11" s="20" t="s">
        <v>398</v>
      </c>
      <c r="F11" s="20" t="s">
        <v>0</v>
      </c>
      <c r="G11" s="20" t="s">
        <v>399</v>
      </c>
    </row>
    <row r="12" spans="1:7" x14ac:dyDescent="0.25">
      <c r="A12" s="19" t="s">
        <v>0</v>
      </c>
      <c r="B12" s="20" t="s">
        <v>0</v>
      </c>
      <c r="C12" s="20" t="s">
        <v>108</v>
      </c>
      <c r="D12" s="20" t="s">
        <v>0</v>
      </c>
      <c r="E12" s="20" t="s">
        <v>61</v>
      </c>
      <c r="F12" s="20" t="s">
        <v>0</v>
      </c>
      <c r="G12" s="20" t="s">
        <v>400</v>
      </c>
    </row>
    <row r="13" spans="1:7" x14ac:dyDescent="0.25">
      <c r="A13" s="19"/>
      <c r="B13" s="20"/>
      <c r="C13" s="20"/>
      <c r="D13" s="20"/>
      <c r="E13" s="20"/>
      <c r="F13" s="20" t="s">
        <v>0</v>
      </c>
      <c r="G13" s="20" t="s">
        <v>0</v>
      </c>
    </row>
    <row r="14" spans="1:7" x14ac:dyDescent="0.25">
      <c r="A14" s="19" t="s">
        <v>151</v>
      </c>
      <c r="B14" s="20" t="s">
        <v>33</v>
      </c>
      <c r="C14" s="20" t="s">
        <v>33</v>
      </c>
      <c r="D14" s="20" t="s">
        <v>33</v>
      </c>
      <c r="E14" s="20" t="s">
        <v>33</v>
      </c>
      <c r="F14" s="20" t="s">
        <v>33</v>
      </c>
      <c r="G14" s="20" t="s">
        <v>33</v>
      </c>
    </row>
    <row r="15" spans="1:7" x14ac:dyDescent="0.25">
      <c r="A15" s="19" t="s">
        <v>153</v>
      </c>
      <c r="B15" s="20" t="s">
        <v>33</v>
      </c>
      <c r="C15" s="20" t="s">
        <v>33</v>
      </c>
      <c r="D15" s="20" t="s">
        <v>33</v>
      </c>
      <c r="E15" s="20" t="s">
        <v>33</v>
      </c>
      <c r="F15" s="20" t="s">
        <v>33</v>
      </c>
      <c r="G15" s="20" t="s">
        <v>33</v>
      </c>
    </row>
    <row r="16" spans="1:7" x14ac:dyDescent="0.25">
      <c r="A16" s="19" t="s">
        <v>154</v>
      </c>
      <c r="B16" s="20" t="s">
        <v>33</v>
      </c>
      <c r="C16" s="20" t="s">
        <v>33</v>
      </c>
      <c r="D16" s="20" t="s">
        <v>33</v>
      </c>
      <c r="E16" s="20" t="s">
        <v>33</v>
      </c>
      <c r="F16" s="20" t="s">
        <v>33</v>
      </c>
      <c r="G16" s="20" t="s">
        <v>33</v>
      </c>
    </row>
    <row r="17" spans="1:13" x14ac:dyDescent="0.25">
      <c r="A17" s="27" t="s">
        <v>155</v>
      </c>
      <c r="B17" s="20" t="s">
        <v>33</v>
      </c>
      <c r="C17" s="20" t="s">
        <v>33</v>
      </c>
      <c r="D17" s="20" t="s">
        <v>33</v>
      </c>
      <c r="E17" s="20" t="s">
        <v>33</v>
      </c>
      <c r="F17" s="20" t="s">
        <v>33</v>
      </c>
      <c r="G17" s="20" t="s">
        <v>33</v>
      </c>
    </row>
    <row r="18" spans="1:13" x14ac:dyDescent="0.25">
      <c r="A18" s="19" t="s">
        <v>32</v>
      </c>
      <c r="B18" s="26" t="s">
        <v>33</v>
      </c>
      <c r="C18" s="26" t="s">
        <v>33</v>
      </c>
      <c r="D18" s="26" t="s">
        <v>33</v>
      </c>
      <c r="E18" s="26" t="s">
        <v>33</v>
      </c>
      <c r="F18" s="26" t="s">
        <v>33</v>
      </c>
      <c r="G18" s="26" t="s">
        <v>33</v>
      </c>
    </row>
    <row r="19" spans="1:13" x14ac:dyDescent="0.25">
      <c r="A19" s="14" t="s">
        <v>355</v>
      </c>
      <c r="B19" s="29">
        <v>197</v>
      </c>
      <c r="C19" s="29">
        <v>197</v>
      </c>
      <c r="D19" s="29">
        <v>197</v>
      </c>
      <c r="E19" s="29">
        <v>197</v>
      </c>
      <c r="F19" s="29">
        <v>197</v>
      </c>
      <c r="G19" s="29">
        <v>197</v>
      </c>
      <c r="H19" s="32"/>
      <c r="I19" s="32"/>
      <c r="J19" s="32"/>
      <c r="K19" s="32"/>
      <c r="L19" s="32"/>
      <c r="M19" s="32"/>
    </row>
    <row r="20" spans="1:13" x14ac:dyDescent="0.25">
      <c r="A20" s="14" t="s">
        <v>356</v>
      </c>
      <c r="B20" s="29">
        <v>0.21</v>
      </c>
      <c r="C20" s="29">
        <v>0.21</v>
      </c>
      <c r="D20" s="29">
        <v>3.5000000000000003E-2</v>
      </c>
      <c r="E20" s="29">
        <v>3.5000000000000003E-2</v>
      </c>
      <c r="F20" s="29">
        <v>0.60699999999999998</v>
      </c>
      <c r="G20" s="29">
        <v>0.60699999999999998</v>
      </c>
      <c r="H20" s="32"/>
      <c r="I20" s="32"/>
      <c r="J20" s="32"/>
      <c r="K20" s="32"/>
      <c r="L20" s="32"/>
      <c r="M20" s="32"/>
    </row>
    <row r="21" spans="1:13" x14ac:dyDescent="0.25">
      <c r="A21" s="14" t="s">
        <v>357</v>
      </c>
      <c r="B21" s="29">
        <v>6.7000000000000004E-2</v>
      </c>
      <c r="C21" s="29">
        <v>6.7000000000000004E-2</v>
      </c>
      <c r="D21" s="29">
        <v>2.5999999999999999E-2</v>
      </c>
      <c r="E21" s="29">
        <v>2.5999999999999999E-2</v>
      </c>
      <c r="F21" s="29">
        <v>2.2879999999999998</v>
      </c>
      <c r="G21" s="29">
        <v>2.2879999999999998</v>
      </c>
      <c r="H21" s="32"/>
      <c r="I21" s="32"/>
      <c r="J21" s="32"/>
      <c r="K21" s="32"/>
      <c r="L21" s="32"/>
      <c r="M21" s="32"/>
    </row>
    <row r="22" spans="1:13" x14ac:dyDescent="0.25">
      <c r="A22" s="14" t="s">
        <v>30</v>
      </c>
      <c r="B22" s="29" t="s">
        <v>264</v>
      </c>
      <c r="C22" s="29" t="s">
        <v>264</v>
      </c>
      <c r="D22" s="29" t="s">
        <v>264</v>
      </c>
      <c r="E22" s="29" t="s">
        <v>264</v>
      </c>
      <c r="F22" s="29" t="s">
        <v>264</v>
      </c>
      <c r="G22" s="29" t="s">
        <v>264</v>
      </c>
    </row>
    <row r="23" spans="1:13" x14ac:dyDescent="0.25">
      <c r="A23" s="14" t="s">
        <v>31</v>
      </c>
      <c r="B23" s="29" t="s">
        <v>376</v>
      </c>
      <c r="C23" s="29" t="s">
        <v>401</v>
      </c>
      <c r="D23" s="29" t="s">
        <v>133</v>
      </c>
      <c r="E23" s="29" t="s">
        <v>402</v>
      </c>
      <c r="F23" s="29" t="s">
        <v>100</v>
      </c>
      <c r="G23" s="29" t="s">
        <v>100</v>
      </c>
    </row>
    <row r="24" spans="1:13" x14ac:dyDescent="0.25">
      <c r="A24" s="30" t="s">
        <v>359</v>
      </c>
      <c r="B24" s="31">
        <v>0.12</v>
      </c>
      <c r="C24" s="31">
        <v>0.14699999999999999</v>
      </c>
      <c r="D24" s="31">
        <v>0.23499999999999999</v>
      </c>
      <c r="E24" s="31">
        <v>0.24199999999999999</v>
      </c>
      <c r="F24" s="31">
        <v>8.1000000000000003E-2</v>
      </c>
      <c r="G24" s="31">
        <v>8.3000000000000004E-2</v>
      </c>
    </row>
    <row r="25" spans="1:13" x14ac:dyDescent="0.25">
      <c r="A25" s="63" t="s">
        <v>150</v>
      </c>
      <c r="B25" s="63"/>
      <c r="C25" s="63"/>
      <c r="D25" s="63"/>
      <c r="E25" s="63"/>
    </row>
  </sheetData>
  <mergeCells count="5">
    <mergeCell ref="B3:C3"/>
    <mergeCell ref="D3:E3"/>
    <mergeCell ref="A25:E25"/>
    <mergeCell ref="A1:G1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52EA9-BE3F-B04E-B4CE-53A9F3CBE731}">
  <sheetPr>
    <pageSetUpPr fitToPage="1"/>
  </sheetPr>
  <dimension ref="A1:I39"/>
  <sheetViews>
    <sheetView zoomScaleNormal="100" zoomScaleSheetLayoutView="100" workbookViewId="0">
      <selection activeCell="L48" sqref="L48"/>
    </sheetView>
  </sheetViews>
  <sheetFormatPr baseColWidth="10" defaultColWidth="11.140625" defaultRowHeight="19" x14ac:dyDescent="0.25"/>
  <cols>
    <col min="1" max="1" width="24.140625" customWidth="1"/>
    <col min="2" max="9" width="8.28515625" customWidth="1"/>
  </cols>
  <sheetData>
    <row r="1" spans="1:9" x14ac:dyDescent="0.25">
      <c r="A1" s="60" t="s">
        <v>510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15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37</v>
      </c>
      <c r="H2" s="24" t="s">
        <v>38</v>
      </c>
      <c r="I2" s="24" t="s">
        <v>39</v>
      </c>
    </row>
    <row r="3" spans="1:9" x14ac:dyDescent="0.25">
      <c r="A3" s="19"/>
      <c r="B3" s="66" t="s">
        <v>85</v>
      </c>
      <c r="C3" s="66"/>
      <c r="D3" s="66" t="s">
        <v>93</v>
      </c>
      <c r="E3" s="66"/>
      <c r="F3" s="66" t="s">
        <v>94</v>
      </c>
      <c r="G3" s="66"/>
      <c r="H3" s="66" t="s">
        <v>152</v>
      </c>
      <c r="I3" s="66"/>
    </row>
    <row r="4" spans="1:9" x14ac:dyDescent="0.25">
      <c r="A4" s="37" t="s">
        <v>506</v>
      </c>
      <c r="B4" s="25"/>
      <c r="C4" s="25" t="s">
        <v>0</v>
      </c>
      <c r="D4" s="16" t="s">
        <v>0</v>
      </c>
      <c r="E4" s="16" t="s">
        <v>0</v>
      </c>
      <c r="F4" s="16" t="s">
        <v>0</v>
      </c>
      <c r="G4" s="16" t="s">
        <v>0</v>
      </c>
      <c r="H4" s="16" t="s">
        <v>0</v>
      </c>
      <c r="I4" s="16" t="s">
        <v>0</v>
      </c>
    </row>
    <row r="5" spans="1:9" x14ac:dyDescent="0.25">
      <c r="A5" s="19" t="s">
        <v>149</v>
      </c>
      <c r="B5" s="20" t="s">
        <v>55</v>
      </c>
      <c r="C5" s="20" t="s">
        <v>58</v>
      </c>
      <c r="D5" s="20" t="s">
        <v>403</v>
      </c>
      <c r="E5" s="20" t="s">
        <v>132</v>
      </c>
      <c r="F5" s="20" t="s">
        <v>87</v>
      </c>
      <c r="G5" s="20" t="s">
        <v>87</v>
      </c>
      <c r="H5" s="20" t="s">
        <v>185</v>
      </c>
      <c r="I5" s="20" t="s">
        <v>186</v>
      </c>
    </row>
    <row r="6" spans="1:9" x14ac:dyDescent="0.25">
      <c r="A6" s="19" t="s">
        <v>0</v>
      </c>
      <c r="B6" s="20" t="s">
        <v>404</v>
      </c>
      <c r="C6" s="20" t="s">
        <v>404</v>
      </c>
      <c r="D6" s="20" t="s">
        <v>166</v>
      </c>
      <c r="E6" s="20" t="s">
        <v>360</v>
      </c>
      <c r="F6" s="20" t="s">
        <v>40</v>
      </c>
      <c r="G6" s="20" t="s">
        <v>40</v>
      </c>
      <c r="H6" s="20" t="s">
        <v>76</v>
      </c>
      <c r="I6" s="20" t="s">
        <v>60</v>
      </c>
    </row>
    <row r="7" spans="1:9" x14ac:dyDescent="0.25">
      <c r="A7" s="19" t="s">
        <v>148</v>
      </c>
      <c r="B7" s="20" t="s">
        <v>405</v>
      </c>
      <c r="C7" s="20" t="s">
        <v>406</v>
      </c>
      <c r="D7" s="20" t="s">
        <v>371</v>
      </c>
      <c r="E7" s="20" t="s">
        <v>407</v>
      </c>
      <c r="F7" s="20" t="s">
        <v>408</v>
      </c>
      <c r="G7" s="20" t="s">
        <v>408</v>
      </c>
      <c r="H7" s="20" t="s">
        <v>409</v>
      </c>
      <c r="I7" s="20" t="s">
        <v>410</v>
      </c>
    </row>
    <row r="8" spans="1:9" x14ac:dyDescent="0.25">
      <c r="A8" s="19" t="s">
        <v>0</v>
      </c>
      <c r="B8" s="20" t="s">
        <v>379</v>
      </c>
      <c r="C8" s="20" t="s">
        <v>379</v>
      </c>
      <c r="D8" s="20" t="s">
        <v>97</v>
      </c>
      <c r="E8" s="20" t="s">
        <v>97</v>
      </c>
      <c r="F8" s="20" t="s">
        <v>157</v>
      </c>
      <c r="G8" s="20" t="s">
        <v>157</v>
      </c>
      <c r="H8" s="20" t="s">
        <v>128</v>
      </c>
      <c r="I8" s="20" t="s">
        <v>128</v>
      </c>
    </row>
    <row r="9" spans="1:9" x14ac:dyDescent="0.25">
      <c r="A9" s="19" t="s">
        <v>147</v>
      </c>
      <c r="B9" s="20" t="s">
        <v>411</v>
      </c>
      <c r="C9" s="20" t="s">
        <v>412</v>
      </c>
      <c r="D9" s="20" t="s">
        <v>413</v>
      </c>
      <c r="E9" s="20" t="s">
        <v>414</v>
      </c>
      <c r="F9" s="20" t="s">
        <v>415</v>
      </c>
      <c r="G9" s="20" t="s">
        <v>415</v>
      </c>
      <c r="H9" s="20" t="s">
        <v>416</v>
      </c>
      <c r="I9" s="20" t="s">
        <v>129</v>
      </c>
    </row>
    <row r="10" spans="1:9" x14ac:dyDescent="0.25">
      <c r="A10" s="19" t="s">
        <v>0</v>
      </c>
      <c r="B10" s="20" t="s">
        <v>417</v>
      </c>
      <c r="C10" s="20" t="s">
        <v>417</v>
      </c>
      <c r="D10" s="20" t="s">
        <v>418</v>
      </c>
      <c r="E10" s="20" t="s">
        <v>419</v>
      </c>
      <c r="F10" s="20" t="s">
        <v>41</v>
      </c>
      <c r="G10" s="20" t="s">
        <v>41</v>
      </c>
      <c r="H10" s="20" t="s">
        <v>73</v>
      </c>
      <c r="I10" s="20" t="s">
        <v>73</v>
      </c>
    </row>
    <row r="11" spans="1:9" x14ac:dyDescent="0.25">
      <c r="A11" s="19" t="s">
        <v>67</v>
      </c>
      <c r="B11" s="20" t="s">
        <v>420</v>
      </c>
      <c r="C11" s="20" t="s">
        <v>163</v>
      </c>
      <c r="D11" s="20" t="s">
        <v>421</v>
      </c>
      <c r="E11" s="20" t="s">
        <v>422</v>
      </c>
      <c r="F11" s="20" t="s">
        <v>423</v>
      </c>
      <c r="G11" s="20" t="s">
        <v>99</v>
      </c>
      <c r="H11" s="20" t="s">
        <v>188</v>
      </c>
      <c r="I11" s="20" t="s">
        <v>424</v>
      </c>
    </row>
    <row r="12" spans="1:9" x14ac:dyDescent="0.25">
      <c r="A12" s="19" t="s">
        <v>0</v>
      </c>
      <c r="B12" s="20" t="s">
        <v>68</v>
      </c>
      <c r="C12" s="20" t="s">
        <v>76</v>
      </c>
      <c r="D12" s="20" t="s">
        <v>160</v>
      </c>
      <c r="E12" s="20" t="s">
        <v>263</v>
      </c>
      <c r="F12" s="20" t="s">
        <v>59</v>
      </c>
      <c r="G12" s="20" t="s">
        <v>59</v>
      </c>
      <c r="H12" s="20" t="s">
        <v>95</v>
      </c>
      <c r="I12" s="20" t="s">
        <v>425</v>
      </c>
    </row>
    <row r="13" spans="1:9" x14ac:dyDescent="0.25">
      <c r="A13" s="19" t="s">
        <v>24</v>
      </c>
      <c r="B13" s="20" t="s">
        <v>0</v>
      </c>
      <c r="C13" s="20" t="s">
        <v>141</v>
      </c>
      <c r="D13" s="20" t="s">
        <v>0</v>
      </c>
      <c r="E13" s="20" t="s">
        <v>426</v>
      </c>
      <c r="F13" s="20" t="s">
        <v>0</v>
      </c>
      <c r="G13" s="20" t="s">
        <v>26</v>
      </c>
      <c r="H13" s="20" t="s">
        <v>0</v>
      </c>
      <c r="I13" s="20" t="s">
        <v>427</v>
      </c>
    </row>
    <row r="14" spans="1:9" x14ac:dyDescent="0.25">
      <c r="A14" s="19" t="s">
        <v>0</v>
      </c>
      <c r="B14" s="20" t="s">
        <v>0</v>
      </c>
      <c r="C14" s="20" t="s">
        <v>428</v>
      </c>
      <c r="D14" s="20" t="s">
        <v>0</v>
      </c>
      <c r="E14" s="20" t="s">
        <v>71</v>
      </c>
      <c r="F14" s="20" t="s">
        <v>0</v>
      </c>
      <c r="G14" s="20" t="s">
        <v>95</v>
      </c>
      <c r="H14" s="20" t="s">
        <v>0</v>
      </c>
      <c r="I14" s="20" t="s">
        <v>130</v>
      </c>
    </row>
    <row r="15" spans="1:9" x14ac:dyDescent="0.25">
      <c r="A15" s="19"/>
      <c r="B15" s="20"/>
      <c r="C15" s="20"/>
      <c r="D15" s="20"/>
      <c r="E15" s="20"/>
      <c r="F15" s="20"/>
      <c r="G15" s="20"/>
      <c r="H15" s="20"/>
      <c r="I15" s="20"/>
    </row>
    <row r="16" spans="1:9" s="44" customFormat="1" x14ac:dyDescent="0.25">
      <c r="A16" s="42" t="s">
        <v>262</v>
      </c>
      <c r="B16" s="43">
        <v>0.1113</v>
      </c>
      <c r="C16" s="43">
        <v>0.1133</v>
      </c>
      <c r="D16" s="43">
        <v>0.11260000000000001</v>
      </c>
      <c r="E16" s="43">
        <v>0.12130000000000001</v>
      </c>
      <c r="F16" s="43">
        <v>0.14710000000000001</v>
      </c>
      <c r="G16" s="43">
        <v>0.1484</v>
      </c>
      <c r="H16" s="43">
        <v>6.6299999999999998E-2</v>
      </c>
      <c r="I16" s="43">
        <v>6.2100000000000002E-2</v>
      </c>
    </row>
    <row r="17" spans="1:9" x14ac:dyDescent="0.25">
      <c r="A17" s="14" t="s">
        <v>30</v>
      </c>
      <c r="B17" s="29" t="s">
        <v>264</v>
      </c>
      <c r="C17" s="29" t="s">
        <v>264</v>
      </c>
      <c r="D17" s="29" t="s">
        <v>264</v>
      </c>
      <c r="E17" s="29" t="s">
        <v>264</v>
      </c>
      <c r="F17" s="29" t="s">
        <v>264</v>
      </c>
      <c r="G17" s="29" t="s">
        <v>264</v>
      </c>
      <c r="H17" s="29" t="s">
        <v>264</v>
      </c>
      <c r="I17" s="29" t="s">
        <v>264</v>
      </c>
    </row>
    <row r="18" spans="1:9" x14ac:dyDescent="0.25">
      <c r="A18" s="14" t="s">
        <v>31</v>
      </c>
      <c r="B18" s="29" t="s">
        <v>131</v>
      </c>
      <c r="C18" s="29" t="s">
        <v>131</v>
      </c>
      <c r="D18" s="29" t="s">
        <v>80</v>
      </c>
      <c r="E18" s="29" t="s">
        <v>80</v>
      </c>
      <c r="F18" s="29" t="s">
        <v>429</v>
      </c>
      <c r="G18" s="29" t="s">
        <v>429</v>
      </c>
      <c r="H18" s="29" t="s">
        <v>75</v>
      </c>
      <c r="I18" s="29" t="s">
        <v>75</v>
      </c>
    </row>
    <row r="19" spans="1:9" x14ac:dyDescent="0.25">
      <c r="A19" s="30" t="s">
        <v>359</v>
      </c>
      <c r="B19" s="31">
        <v>0.372</v>
      </c>
      <c r="C19" s="31">
        <v>0.372</v>
      </c>
      <c r="D19" s="31">
        <v>0.36599999999999999</v>
      </c>
      <c r="E19" s="31">
        <v>0.36599999999999999</v>
      </c>
      <c r="F19" s="31">
        <v>0.29699999999999999</v>
      </c>
      <c r="G19" s="31">
        <v>0.29699999999999999</v>
      </c>
      <c r="H19" s="31">
        <v>0.73899999999999999</v>
      </c>
      <c r="I19" s="31">
        <v>0.73899999999999999</v>
      </c>
    </row>
    <row r="20" spans="1:9" x14ac:dyDescent="0.25">
      <c r="A20" s="37" t="s">
        <v>507</v>
      </c>
    </row>
    <row r="21" spans="1:9" x14ac:dyDescent="0.25">
      <c r="A21" s="19" t="s">
        <v>149</v>
      </c>
      <c r="B21" s="20" t="s">
        <v>89</v>
      </c>
      <c r="C21" s="20" t="s">
        <v>430</v>
      </c>
      <c r="D21" s="20" t="s">
        <v>431</v>
      </c>
      <c r="E21" s="20" t="s">
        <v>432</v>
      </c>
      <c r="F21" s="20" t="s">
        <v>161</v>
      </c>
      <c r="G21" s="20" t="s">
        <v>161</v>
      </c>
      <c r="H21" s="20" t="s">
        <v>426</v>
      </c>
      <c r="I21" s="20" t="s">
        <v>185</v>
      </c>
    </row>
    <row r="22" spans="1:9" x14ac:dyDescent="0.25">
      <c r="A22" s="19" t="s">
        <v>0</v>
      </c>
      <c r="B22" s="20" t="s">
        <v>83</v>
      </c>
      <c r="C22" s="20" t="s">
        <v>83</v>
      </c>
      <c r="D22" s="20" t="s">
        <v>361</v>
      </c>
      <c r="E22" s="20" t="s">
        <v>143</v>
      </c>
      <c r="F22" s="20" t="s">
        <v>44</v>
      </c>
      <c r="G22" s="20" t="s">
        <v>44</v>
      </c>
      <c r="H22" s="20" t="s">
        <v>126</v>
      </c>
      <c r="I22" s="20" t="s">
        <v>82</v>
      </c>
    </row>
    <row r="23" spans="1:9" x14ac:dyDescent="0.25">
      <c r="A23" s="19" t="s">
        <v>148</v>
      </c>
      <c r="B23" s="20" t="s">
        <v>433</v>
      </c>
      <c r="C23" s="20" t="s">
        <v>433</v>
      </c>
      <c r="D23" s="20" t="s">
        <v>434</v>
      </c>
      <c r="E23" s="20" t="s">
        <v>434</v>
      </c>
      <c r="F23" s="20" t="s">
        <v>363</v>
      </c>
      <c r="G23" s="20" t="s">
        <v>363</v>
      </c>
      <c r="H23" s="20" t="s">
        <v>435</v>
      </c>
      <c r="I23" s="20" t="s">
        <v>436</v>
      </c>
    </row>
    <row r="24" spans="1:9" x14ac:dyDescent="0.25">
      <c r="A24" s="19" t="s">
        <v>0</v>
      </c>
      <c r="B24" s="20" t="s">
        <v>350</v>
      </c>
      <c r="C24" s="20" t="s">
        <v>350</v>
      </c>
      <c r="D24" s="20" t="s">
        <v>74</v>
      </c>
      <c r="E24" s="20" t="s">
        <v>74</v>
      </c>
      <c r="F24" s="20" t="s">
        <v>115</v>
      </c>
      <c r="G24" s="20" t="s">
        <v>115</v>
      </c>
      <c r="H24" s="20" t="s">
        <v>112</v>
      </c>
      <c r="I24" s="20" t="s">
        <v>43</v>
      </c>
    </row>
    <row r="25" spans="1:9" x14ac:dyDescent="0.25">
      <c r="A25" s="19" t="s">
        <v>147</v>
      </c>
      <c r="B25" s="20" t="s">
        <v>437</v>
      </c>
      <c r="C25" s="20" t="s">
        <v>438</v>
      </c>
      <c r="D25" s="20" t="s">
        <v>439</v>
      </c>
      <c r="E25" s="20" t="s">
        <v>440</v>
      </c>
      <c r="F25" s="20" t="s">
        <v>441</v>
      </c>
      <c r="G25" s="20" t="s">
        <v>259</v>
      </c>
      <c r="H25" s="20" t="s">
        <v>442</v>
      </c>
      <c r="I25" s="20" t="s">
        <v>443</v>
      </c>
    </row>
    <row r="26" spans="1:9" x14ac:dyDescent="0.25">
      <c r="A26" s="19" t="s">
        <v>0</v>
      </c>
      <c r="B26" s="20" t="s">
        <v>444</v>
      </c>
      <c r="C26" s="20" t="s">
        <v>164</v>
      </c>
      <c r="D26" s="20" t="s">
        <v>138</v>
      </c>
      <c r="E26" s="20" t="s">
        <v>138</v>
      </c>
      <c r="F26" s="20" t="s">
        <v>120</v>
      </c>
      <c r="G26" s="20" t="s">
        <v>120</v>
      </c>
      <c r="H26" s="20" t="s">
        <v>445</v>
      </c>
      <c r="I26" s="20" t="s">
        <v>446</v>
      </c>
    </row>
    <row r="27" spans="1:9" x14ac:dyDescent="0.25">
      <c r="A27" s="19" t="s">
        <v>21</v>
      </c>
      <c r="B27" s="20" t="s">
        <v>56</v>
      </c>
      <c r="C27" s="20" t="s">
        <v>159</v>
      </c>
      <c r="D27" s="20" t="s">
        <v>372</v>
      </c>
      <c r="E27" s="20" t="s">
        <v>372</v>
      </c>
      <c r="F27" s="20" t="s">
        <v>28</v>
      </c>
      <c r="G27" s="20" t="s">
        <v>28</v>
      </c>
      <c r="H27" s="20" t="s">
        <v>47</v>
      </c>
      <c r="I27" s="20" t="s">
        <v>47</v>
      </c>
    </row>
    <row r="28" spans="1:9" x14ac:dyDescent="0.25">
      <c r="A28" s="19" t="s">
        <v>0</v>
      </c>
      <c r="B28" s="20" t="s">
        <v>29</v>
      </c>
      <c r="C28" s="20" t="s">
        <v>65</v>
      </c>
      <c r="D28" s="20" t="s">
        <v>48</v>
      </c>
      <c r="E28" s="20" t="s">
        <v>48</v>
      </c>
      <c r="F28" s="20" t="s">
        <v>27</v>
      </c>
      <c r="G28" s="20" t="s">
        <v>27</v>
      </c>
      <c r="H28" s="20" t="s">
        <v>49</v>
      </c>
      <c r="I28" s="20" t="s">
        <v>49</v>
      </c>
    </row>
    <row r="29" spans="1:9" x14ac:dyDescent="0.25">
      <c r="A29" s="19" t="s">
        <v>24</v>
      </c>
      <c r="B29" s="20" t="s">
        <v>0</v>
      </c>
      <c r="C29" s="20" t="s">
        <v>447</v>
      </c>
      <c r="D29" s="20" t="s">
        <v>0</v>
      </c>
      <c r="E29" s="20" t="s">
        <v>448</v>
      </c>
      <c r="F29" s="20" t="s">
        <v>0</v>
      </c>
      <c r="G29" s="20" t="s">
        <v>81</v>
      </c>
      <c r="H29" s="20" t="s">
        <v>0</v>
      </c>
      <c r="I29" s="20" t="s">
        <v>168</v>
      </c>
    </row>
    <row r="30" spans="1:9" x14ac:dyDescent="0.25">
      <c r="A30" s="19" t="s">
        <v>0</v>
      </c>
      <c r="B30" s="20" t="s">
        <v>0</v>
      </c>
      <c r="C30" s="20" t="s">
        <v>144</v>
      </c>
      <c r="D30" s="20" t="s">
        <v>0</v>
      </c>
      <c r="E30" s="20" t="s">
        <v>139</v>
      </c>
      <c r="F30" s="20" t="s">
        <v>0</v>
      </c>
      <c r="G30" s="20" t="s">
        <v>51</v>
      </c>
      <c r="H30" s="20" t="s">
        <v>0</v>
      </c>
      <c r="I30" s="20" t="s">
        <v>130</v>
      </c>
    </row>
    <row r="31" spans="1:9" x14ac:dyDescent="0.25">
      <c r="A31" s="19" t="s">
        <v>0</v>
      </c>
      <c r="B31" s="20" t="s">
        <v>0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</row>
    <row r="32" spans="1:9" s="44" customFormat="1" x14ac:dyDescent="0.25">
      <c r="A32" s="42" t="s">
        <v>262</v>
      </c>
      <c r="B32" s="43">
        <v>5.3E-3</v>
      </c>
      <c r="C32" s="43">
        <v>5.1000000000000004E-3</v>
      </c>
      <c r="D32" s="43">
        <v>-2.1600000000000001E-2</v>
      </c>
      <c r="E32" s="43">
        <v>-2.1399999999999999E-2</v>
      </c>
      <c r="F32" s="43">
        <v>2.8E-3</v>
      </c>
      <c r="G32" s="43">
        <v>2.3999999999999998E-3</v>
      </c>
      <c r="H32" s="43">
        <v>2.9600000000000001E-2</v>
      </c>
      <c r="I32" s="43">
        <v>2.9000000000000001E-2</v>
      </c>
    </row>
    <row r="33" spans="1:9" x14ac:dyDescent="0.25">
      <c r="A33" s="14" t="s">
        <v>30</v>
      </c>
      <c r="B33" s="29" t="s">
        <v>264</v>
      </c>
      <c r="C33" s="29" t="s">
        <v>264</v>
      </c>
      <c r="D33" s="29" t="s">
        <v>264</v>
      </c>
      <c r="E33" s="29" t="s">
        <v>264</v>
      </c>
      <c r="F33" s="29" t="s">
        <v>264</v>
      </c>
      <c r="G33" s="29" t="s">
        <v>264</v>
      </c>
      <c r="H33" s="29" t="s">
        <v>264</v>
      </c>
      <c r="I33" s="29" t="s">
        <v>264</v>
      </c>
    </row>
    <row r="34" spans="1:9" x14ac:dyDescent="0.25">
      <c r="A34" s="14" t="s">
        <v>31</v>
      </c>
      <c r="B34" s="29" t="s">
        <v>52</v>
      </c>
      <c r="C34" s="29" t="s">
        <v>52</v>
      </c>
      <c r="D34" s="29" t="s">
        <v>80</v>
      </c>
      <c r="E34" s="29" t="s">
        <v>80</v>
      </c>
      <c r="F34" s="29" t="s">
        <v>113</v>
      </c>
      <c r="G34" s="29" t="s">
        <v>77</v>
      </c>
      <c r="H34" s="29" t="s">
        <v>54</v>
      </c>
      <c r="I34" s="29" t="s">
        <v>54</v>
      </c>
    </row>
    <row r="35" spans="1:9" x14ac:dyDescent="0.25">
      <c r="A35" s="30" t="s">
        <v>359</v>
      </c>
      <c r="B35" s="40">
        <v>0.372</v>
      </c>
      <c r="C35" s="40">
        <v>0.372</v>
      </c>
      <c r="D35" s="40">
        <v>0.36599999999999999</v>
      </c>
      <c r="E35" s="40">
        <v>0.36599999999999999</v>
      </c>
      <c r="F35" s="40">
        <v>0.29699999999999999</v>
      </c>
      <c r="G35" s="40">
        <v>0.29699999999999999</v>
      </c>
      <c r="H35" s="40">
        <v>0.73899999999999999</v>
      </c>
      <c r="I35" s="40">
        <v>0.73899999999999999</v>
      </c>
    </row>
    <row r="36" spans="1:9" x14ac:dyDescent="0.25">
      <c r="A36" s="14" t="s">
        <v>355</v>
      </c>
      <c r="B36" s="29">
        <v>197</v>
      </c>
      <c r="C36" s="29">
        <v>197</v>
      </c>
      <c r="D36" s="29">
        <v>197</v>
      </c>
      <c r="E36" s="29">
        <v>197</v>
      </c>
      <c r="F36" s="29">
        <v>197</v>
      </c>
      <c r="G36" s="29">
        <v>197</v>
      </c>
      <c r="H36" s="29">
        <v>197</v>
      </c>
      <c r="I36" s="29">
        <v>197</v>
      </c>
    </row>
    <row r="37" spans="1:9" x14ac:dyDescent="0.25">
      <c r="A37" s="14" t="s">
        <v>356</v>
      </c>
      <c r="B37" s="29">
        <v>0.29699999999999999</v>
      </c>
      <c r="C37" s="29">
        <v>0.29699999999999999</v>
      </c>
      <c r="D37" s="29">
        <v>0.215</v>
      </c>
      <c r="E37" s="29">
        <v>0.215</v>
      </c>
      <c r="F37" s="29">
        <v>0.04</v>
      </c>
      <c r="G37" s="29">
        <v>0.04</v>
      </c>
      <c r="H37" s="29">
        <v>0.04</v>
      </c>
      <c r="I37" s="29">
        <v>0.04</v>
      </c>
    </row>
    <row r="38" spans="1:9" x14ac:dyDescent="0.25">
      <c r="A38" s="14" t="s">
        <v>357</v>
      </c>
      <c r="B38" s="29">
        <v>0.17899999999999999</v>
      </c>
      <c r="C38" s="29">
        <v>0.17899999999999999</v>
      </c>
      <c r="D38" s="29">
        <v>0.17199999999999999</v>
      </c>
      <c r="E38" s="29">
        <v>0.17199999999999999</v>
      </c>
      <c r="F38" s="29">
        <v>2.1999999999999999E-2</v>
      </c>
      <c r="G38" s="29">
        <v>2.1999999999999999E-2</v>
      </c>
      <c r="H38" s="29">
        <v>2.7E-2</v>
      </c>
      <c r="I38" s="29">
        <v>2.7E-2</v>
      </c>
    </row>
    <row r="39" spans="1:9" ht="38" customHeight="1" x14ac:dyDescent="0.25">
      <c r="A39" s="65" t="s">
        <v>511</v>
      </c>
      <c r="B39" s="65"/>
      <c r="C39" s="65"/>
      <c r="D39" s="65"/>
      <c r="E39" s="65"/>
      <c r="F39" s="65"/>
      <c r="G39" s="65"/>
      <c r="H39" s="65"/>
      <c r="I39" s="65"/>
    </row>
  </sheetData>
  <mergeCells count="6">
    <mergeCell ref="A39:I39"/>
    <mergeCell ref="A1:I1"/>
    <mergeCell ref="B3:C3"/>
    <mergeCell ref="D3:E3"/>
    <mergeCell ref="F3:G3"/>
    <mergeCell ref="H3:I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B2:I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4E5D-653D-40C1-B856-728AF0411090}">
  <sheetPr>
    <pageSetUpPr fitToPage="1"/>
  </sheetPr>
  <dimension ref="A1:H30"/>
  <sheetViews>
    <sheetView zoomScale="109" zoomScaleNormal="70" workbookViewId="0">
      <selection activeCell="F30" sqref="F30"/>
    </sheetView>
  </sheetViews>
  <sheetFormatPr baseColWidth="10" defaultColWidth="8.85546875" defaultRowHeight="19" x14ac:dyDescent="0.25"/>
  <cols>
    <col min="1" max="1" width="24.140625" style="44" customWidth="1"/>
    <col min="2" max="8" width="9" style="44" customWidth="1"/>
    <col min="9" max="16384" width="8.85546875" style="44"/>
  </cols>
  <sheetData>
    <row r="1" spans="1:8" x14ac:dyDescent="0.25">
      <c r="A1" s="67" t="s">
        <v>508</v>
      </c>
      <c r="B1" s="67"/>
      <c r="C1" s="67"/>
      <c r="D1" s="67"/>
      <c r="E1" s="67"/>
      <c r="F1" s="67"/>
      <c r="G1" s="67"/>
      <c r="H1" s="67"/>
    </row>
    <row r="2" spans="1:8" x14ac:dyDescent="0.25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37</v>
      </c>
      <c r="H2" s="46" t="s">
        <v>38</v>
      </c>
    </row>
    <row r="3" spans="1:8" x14ac:dyDescent="0.25">
      <c r="A3" s="47"/>
      <c r="B3" s="67" t="s">
        <v>189</v>
      </c>
      <c r="C3" s="67"/>
      <c r="D3" s="67"/>
      <c r="E3" s="67"/>
      <c r="F3" s="67"/>
      <c r="G3" s="67"/>
      <c r="H3" s="67"/>
    </row>
    <row r="4" spans="1:8" ht="51" x14ac:dyDescent="0.25">
      <c r="A4" s="47"/>
      <c r="B4" s="48" t="s">
        <v>190</v>
      </c>
      <c r="C4" s="48" t="s">
        <v>191</v>
      </c>
      <c r="D4" s="48" t="s">
        <v>192</v>
      </c>
      <c r="E4" s="48" t="s">
        <v>241</v>
      </c>
      <c r="F4" s="49" t="s">
        <v>261</v>
      </c>
      <c r="G4" s="48" t="s">
        <v>193</v>
      </c>
      <c r="H4" s="49" t="s">
        <v>194</v>
      </c>
    </row>
    <row r="5" spans="1:8" x14ac:dyDescent="0.25">
      <c r="A5" s="45" t="s">
        <v>0</v>
      </c>
      <c r="B5" s="46" t="s">
        <v>0</v>
      </c>
      <c r="C5" s="46" t="s">
        <v>0</v>
      </c>
      <c r="D5" s="46" t="s">
        <v>0</v>
      </c>
      <c r="E5" s="46" t="s">
        <v>0</v>
      </c>
      <c r="F5" s="50"/>
      <c r="G5" s="46" t="s">
        <v>0</v>
      </c>
      <c r="H5" s="51" t="s">
        <v>0</v>
      </c>
    </row>
    <row r="6" spans="1:8" x14ac:dyDescent="0.25">
      <c r="A6" s="47" t="s">
        <v>237</v>
      </c>
      <c r="B6" s="52" t="s">
        <v>195</v>
      </c>
      <c r="C6" s="52" t="s">
        <v>196</v>
      </c>
      <c r="D6" s="52" t="s">
        <v>0</v>
      </c>
      <c r="E6" s="52" t="s">
        <v>0</v>
      </c>
      <c r="F6" s="52" t="s">
        <v>0</v>
      </c>
      <c r="G6" s="52" t="s">
        <v>0</v>
      </c>
      <c r="H6" s="52" t="s">
        <v>0</v>
      </c>
    </row>
    <row r="7" spans="1:8" x14ac:dyDescent="0.25">
      <c r="A7" s="47" t="s">
        <v>0</v>
      </c>
      <c r="B7" s="52" t="s">
        <v>197</v>
      </c>
      <c r="C7" s="52" t="s">
        <v>198</v>
      </c>
      <c r="D7" s="52" t="s">
        <v>0</v>
      </c>
      <c r="E7" s="52" t="s">
        <v>0</v>
      </c>
      <c r="F7" s="52" t="s">
        <v>0</v>
      </c>
      <c r="G7" s="52" t="s">
        <v>0</v>
      </c>
      <c r="H7" s="52" t="s">
        <v>0</v>
      </c>
    </row>
    <row r="8" spans="1:8" x14ac:dyDescent="0.25">
      <c r="A8" s="47" t="s">
        <v>238</v>
      </c>
      <c r="B8" s="52" t="s">
        <v>91</v>
      </c>
      <c r="C8" s="52" t="s">
        <v>199</v>
      </c>
      <c r="D8" s="52" t="s">
        <v>200</v>
      </c>
      <c r="E8" s="52" t="s">
        <v>201</v>
      </c>
      <c r="F8" s="52" t="s">
        <v>202</v>
      </c>
      <c r="G8" s="52" t="s">
        <v>242</v>
      </c>
      <c r="H8" s="52" t="s">
        <v>243</v>
      </c>
    </row>
    <row r="9" spans="1:8" x14ac:dyDescent="0.25">
      <c r="A9" s="47" t="s">
        <v>0</v>
      </c>
      <c r="B9" s="52" t="s">
        <v>203</v>
      </c>
      <c r="C9" s="52" t="s">
        <v>204</v>
      </c>
      <c r="D9" s="52" t="s">
        <v>205</v>
      </c>
      <c r="E9" s="52" t="s">
        <v>206</v>
      </c>
      <c r="F9" s="52" t="s">
        <v>207</v>
      </c>
      <c r="G9" s="52" t="s">
        <v>244</v>
      </c>
      <c r="H9" s="52" t="s">
        <v>245</v>
      </c>
    </row>
    <row r="10" spans="1:8" x14ac:dyDescent="0.25">
      <c r="A10" s="47" t="s">
        <v>239</v>
      </c>
      <c r="B10" s="52" t="s">
        <v>208</v>
      </c>
      <c r="C10" s="52" t="s">
        <v>86</v>
      </c>
      <c r="D10" s="52" t="s">
        <v>209</v>
      </c>
      <c r="E10" s="52" t="s">
        <v>210</v>
      </c>
      <c r="F10" s="52" t="s">
        <v>211</v>
      </c>
      <c r="G10" s="52" t="s">
        <v>246</v>
      </c>
      <c r="H10" s="52" t="s">
        <v>247</v>
      </c>
    </row>
    <row r="11" spans="1:8" x14ac:dyDescent="0.25">
      <c r="A11" s="47" t="s">
        <v>0</v>
      </c>
      <c r="B11" s="52" t="s">
        <v>181</v>
      </c>
      <c r="C11" s="52" t="s">
        <v>212</v>
      </c>
      <c r="D11" s="52" t="s">
        <v>213</v>
      </c>
      <c r="E11" s="52" t="s">
        <v>214</v>
      </c>
      <c r="F11" s="52" t="s">
        <v>215</v>
      </c>
      <c r="G11" s="52" t="s">
        <v>248</v>
      </c>
      <c r="H11" s="52" t="s">
        <v>249</v>
      </c>
    </row>
    <row r="12" spans="1:8" x14ac:dyDescent="0.25">
      <c r="A12" s="47" t="s">
        <v>240</v>
      </c>
      <c r="B12" s="52" t="s">
        <v>216</v>
      </c>
      <c r="C12" s="52" t="s">
        <v>217</v>
      </c>
      <c r="D12" s="52" t="s">
        <v>218</v>
      </c>
      <c r="E12" s="52" t="s">
        <v>219</v>
      </c>
      <c r="F12" s="52" t="s">
        <v>220</v>
      </c>
      <c r="G12" s="52" t="s">
        <v>250</v>
      </c>
      <c r="H12" s="52" t="s">
        <v>251</v>
      </c>
    </row>
    <row r="13" spans="1:8" x14ac:dyDescent="0.25">
      <c r="A13" s="47" t="s">
        <v>0</v>
      </c>
      <c r="B13" s="52" t="s">
        <v>221</v>
      </c>
      <c r="C13" s="52" t="s">
        <v>222</v>
      </c>
      <c r="D13" s="52" t="s">
        <v>223</v>
      </c>
      <c r="E13" s="52" t="s">
        <v>224</v>
      </c>
      <c r="F13" s="52" t="s">
        <v>225</v>
      </c>
      <c r="G13" s="52" t="s">
        <v>252</v>
      </c>
      <c r="H13" s="52" t="s">
        <v>253</v>
      </c>
    </row>
    <row r="14" spans="1:8" x14ac:dyDescent="0.25">
      <c r="A14" s="47" t="s">
        <v>24</v>
      </c>
      <c r="B14" s="52" t="s">
        <v>226</v>
      </c>
      <c r="C14" s="52" t="s">
        <v>227</v>
      </c>
      <c r="D14" s="52" t="s">
        <v>228</v>
      </c>
      <c r="E14" s="52" t="s">
        <v>229</v>
      </c>
      <c r="F14" s="52" t="s">
        <v>229</v>
      </c>
      <c r="G14" s="52" t="s">
        <v>254</v>
      </c>
      <c r="H14" s="52" t="s">
        <v>255</v>
      </c>
    </row>
    <row r="15" spans="1:8" x14ac:dyDescent="0.25">
      <c r="A15" s="47" t="s">
        <v>0</v>
      </c>
      <c r="B15" s="52" t="s">
        <v>230</v>
      </c>
      <c r="C15" s="52" t="s">
        <v>231</v>
      </c>
      <c r="D15" s="52" t="s">
        <v>232</v>
      </c>
      <c r="E15" s="52" t="s">
        <v>233</v>
      </c>
      <c r="F15" s="52" t="s">
        <v>234</v>
      </c>
      <c r="G15" s="52" t="s">
        <v>256</v>
      </c>
      <c r="H15" s="52" t="s">
        <v>257</v>
      </c>
    </row>
    <row r="16" spans="1:8" x14ac:dyDescent="0.25">
      <c r="A16" s="47" t="s">
        <v>0</v>
      </c>
      <c r="B16" s="51" t="s">
        <v>0</v>
      </c>
      <c r="C16" s="51" t="s">
        <v>0</v>
      </c>
      <c r="D16" s="51" t="s">
        <v>0</v>
      </c>
      <c r="E16" s="51" t="s">
        <v>0</v>
      </c>
      <c r="F16" s="50"/>
      <c r="G16" s="51" t="s">
        <v>0</v>
      </c>
      <c r="H16" s="51" t="s">
        <v>0</v>
      </c>
    </row>
    <row r="17" spans="1:8" x14ac:dyDescent="0.25">
      <c r="A17" s="47" t="s">
        <v>235</v>
      </c>
      <c r="B17" s="51" t="s">
        <v>33</v>
      </c>
      <c r="C17" s="51" t="s">
        <v>33</v>
      </c>
      <c r="D17" s="51" t="s">
        <v>33</v>
      </c>
      <c r="E17" s="51" t="s">
        <v>33</v>
      </c>
      <c r="F17" s="51" t="s">
        <v>33</v>
      </c>
      <c r="G17" s="51" t="s">
        <v>33</v>
      </c>
      <c r="H17" s="51" t="s">
        <v>33</v>
      </c>
    </row>
    <row r="18" spans="1:8" x14ac:dyDescent="0.25">
      <c r="A18" s="47" t="s">
        <v>151</v>
      </c>
      <c r="B18" s="51" t="s">
        <v>33</v>
      </c>
      <c r="C18" s="51" t="s">
        <v>33</v>
      </c>
      <c r="D18" s="51" t="s">
        <v>33</v>
      </c>
      <c r="E18" s="51" t="s">
        <v>33</v>
      </c>
      <c r="F18" s="51" t="s">
        <v>33</v>
      </c>
      <c r="G18" s="51" t="s">
        <v>33</v>
      </c>
      <c r="H18" s="51" t="s">
        <v>33</v>
      </c>
    </row>
    <row r="19" spans="1:8" x14ac:dyDescent="0.25">
      <c r="A19" s="47" t="s">
        <v>34</v>
      </c>
      <c r="B19" s="51" t="s">
        <v>33</v>
      </c>
      <c r="C19" s="51" t="s">
        <v>33</v>
      </c>
      <c r="D19" s="51" t="s">
        <v>33</v>
      </c>
      <c r="E19" s="51" t="s">
        <v>33</v>
      </c>
      <c r="F19" s="51" t="s">
        <v>33</v>
      </c>
      <c r="G19" s="51" t="s">
        <v>33</v>
      </c>
      <c r="H19" s="51" t="s">
        <v>33</v>
      </c>
    </row>
    <row r="20" spans="1:8" x14ac:dyDescent="0.25">
      <c r="A20" s="47" t="s">
        <v>35</v>
      </c>
      <c r="B20" s="51" t="s">
        <v>33</v>
      </c>
      <c r="C20" s="51" t="s">
        <v>33</v>
      </c>
      <c r="D20" s="51" t="s">
        <v>33</v>
      </c>
      <c r="E20" s="51" t="s">
        <v>33</v>
      </c>
      <c r="F20" s="51" t="s">
        <v>33</v>
      </c>
      <c r="G20" s="51" t="s">
        <v>33</v>
      </c>
      <c r="H20" s="51" t="s">
        <v>33</v>
      </c>
    </row>
    <row r="21" spans="1:8" x14ac:dyDescent="0.25">
      <c r="A21" s="47" t="s">
        <v>36</v>
      </c>
      <c r="B21" s="51" t="s">
        <v>33</v>
      </c>
      <c r="C21" s="51" t="s">
        <v>33</v>
      </c>
      <c r="D21" s="51" t="s">
        <v>33</v>
      </c>
      <c r="E21" s="51" t="s">
        <v>33</v>
      </c>
      <c r="F21" s="51" t="s">
        <v>33</v>
      </c>
      <c r="G21" s="51" t="s">
        <v>33</v>
      </c>
      <c r="H21" s="51" t="s">
        <v>33</v>
      </c>
    </row>
    <row r="22" spans="1:8" x14ac:dyDescent="0.25">
      <c r="A22" s="53" t="s">
        <v>32</v>
      </c>
      <c r="B22" s="54" t="s">
        <v>33</v>
      </c>
      <c r="C22" s="54" t="s">
        <v>33</v>
      </c>
      <c r="D22" s="54" t="s">
        <v>33</v>
      </c>
      <c r="E22" s="54" t="s">
        <v>33</v>
      </c>
      <c r="F22" s="54" t="s">
        <v>33</v>
      </c>
      <c r="G22" s="54" t="s">
        <v>33</v>
      </c>
      <c r="H22" s="54" t="s">
        <v>33</v>
      </c>
    </row>
    <row r="23" spans="1:8" x14ac:dyDescent="0.25">
      <c r="A23" s="55" t="s">
        <v>355</v>
      </c>
      <c r="B23" s="41">
        <v>194</v>
      </c>
      <c r="C23" s="41">
        <v>191</v>
      </c>
      <c r="D23" s="41">
        <v>184</v>
      </c>
      <c r="E23" s="41">
        <v>144</v>
      </c>
      <c r="F23" s="41">
        <v>55</v>
      </c>
      <c r="G23" s="41">
        <v>184</v>
      </c>
      <c r="H23" s="41">
        <v>144</v>
      </c>
    </row>
    <row r="24" spans="1:8" x14ac:dyDescent="0.25">
      <c r="A24" s="55" t="s">
        <v>500</v>
      </c>
      <c r="B24" s="41">
        <v>4.4009999999999998</v>
      </c>
      <c r="C24" s="41">
        <v>3.859</v>
      </c>
      <c r="D24" s="41">
        <v>4.7869999999999999</v>
      </c>
      <c r="E24" s="41">
        <v>4.2140000000000004</v>
      </c>
      <c r="F24" s="41">
        <v>4.0890000000000004</v>
      </c>
      <c r="G24" s="41">
        <v>4.8620000000000001</v>
      </c>
      <c r="H24" s="41">
        <v>4.117</v>
      </c>
    </row>
    <row r="25" spans="1:8" x14ac:dyDescent="0.25">
      <c r="A25" s="55" t="s">
        <v>501</v>
      </c>
      <c r="B25" s="41">
        <v>0.66200000000000003</v>
      </c>
      <c r="C25" s="41">
        <v>0.55200000000000005</v>
      </c>
      <c r="D25" s="41">
        <v>0.505</v>
      </c>
      <c r="E25" s="41">
        <v>0.372</v>
      </c>
      <c r="F25" s="41">
        <v>0.28399999999999997</v>
      </c>
      <c r="G25" s="41">
        <v>0.42</v>
      </c>
      <c r="H25" s="41">
        <v>0.433</v>
      </c>
    </row>
    <row r="26" spans="1:8" x14ac:dyDescent="0.25">
      <c r="A26" s="55" t="s">
        <v>30</v>
      </c>
      <c r="B26" s="56">
        <v>6804</v>
      </c>
      <c r="C26" s="56">
        <v>2556</v>
      </c>
      <c r="D26" s="56">
        <v>3496</v>
      </c>
      <c r="E26" s="41">
        <v>744</v>
      </c>
      <c r="F26" s="41">
        <v>335</v>
      </c>
      <c r="G26" s="56">
        <v>3196</v>
      </c>
      <c r="H26" s="56">
        <v>1044</v>
      </c>
    </row>
    <row r="27" spans="1:8" x14ac:dyDescent="0.25">
      <c r="A27" s="55" t="s">
        <v>31</v>
      </c>
      <c r="B27" s="41">
        <v>0.83399999999999996</v>
      </c>
      <c r="C27" s="41">
        <v>0.77100000000000002</v>
      </c>
      <c r="D27" s="41">
        <v>0.78700000000000003</v>
      </c>
      <c r="E27" s="41">
        <v>0.78</v>
      </c>
      <c r="F27" s="41">
        <v>0.82099999999999995</v>
      </c>
      <c r="G27" s="41">
        <v>0.77</v>
      </c>
      <c r="H27" s="41">
        <v>0.69199999999999995</v>
      </c>
    </row>
    <row r="28" spans="1:8" x14ac:dyDescent="0.25">
      <c r="A28" s="55" t="s">
        <v>359</v>
      </c>
      <c r="B28" s="41">
        <v>5.5E-2</v>
      </c>
      <c r="C28" s="41">
        <v>0.1</v>
      </c>
      <c r="D28" s="41">
        <v>0.10299999999999999</v>
      </c>
      <c r="E28" s="41">
        <v>8.5000000000000006E-2</v>
      </c>
      <c r="F28" s="57">
        <v>0.189</v>
      </c>
      <c r="G28" s="57">
        <v>0.11799999999999999</v>
      </c>
      <c r="H28" s="57">
        <v>6.9000000000000006E-2</v>
      </c>
    </row>
    <row r="29" spans="1:8" x14ac:dyDescent="0.25">
      <c r="A29" s="68" t="s">
        <v>150</v>
      </c>
      <c r="B29" s="68"/>
      <c r="C29" s="68"/>
      <c r="D29" s="68"/>
      <c r="E29" s="68"/>
      <c r="F29" s="50"/>
      <c r="G29" s="47"/>
      <c r="H29" s="47"/>
    </row>
    <row r="30" spans="1:8" x14ac:dyDescent="0.25">
      <c r="A30" s="47"/>
      <c r="B30" s="47"/>
      <c r="C30" s="47"/>
      <c r="D30" s="47"/>
      <c r="E30" s="47"/>
      <c r="F30" s="50"/>
      <c r="G30" s="47"/>
      <c r="H30" s="47"/>
    </row>
  </sheetData>
  <mergeCells count="3">
    <mergeCell ref="B3:H3"/>
    <mergeCell ref="A1:H1"/>
    <mergeCell ref="A29:E29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18FDE-B27C-4BB6-A709-BA7A36CB0B1A}">
  <sheetPr>
    <pageSetUpPr fitToPage="1"/>
  </sheetPr>
  <dimension ref="A1:I38"/>
  <sheetViews>
    <sheetView zoomScaleNormal="70" workbookViewId="0">
      <selection activeCell="D9" sqref="D9"/>
    </sheetView>
  </sheetViews>
  <sheetFormatPr baseColWidth="10" defaultColWidth="10.85546875" defaultRowHeight="19" x14ac:dyDescent="0.25"/>
  <cols>
    <col min="1" max="1" width="30.5703125" customWidth="1"/>
    <col min="2" max="9" width="8.28515625" customWidth="1"/>
    <col min="10" max="10" width="0.85546875" customWidth="1"/>
  </cols>
  <sheetData>
    <row r="1" spans="1:9" x14ac:dyDescent="0.25">
      <c r="A1" s="69" t="s">
        <v>509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37</v>
      </c>
      <c r="H2" s="36" t="s">
        <v>38</v>
      </c>
      <c r="I2" s="36" t="s">
        <v>39</v>
      </c>
    </row>
    <row r="3" spans="1:9" x14ac:dyDescent="0.25">
      <c r="B3" s="70" t="s">
        <v>85</v>
      </c>
      <c r="C3" s="70"/>
      <c r="D3" s="70" t="s">
        <v>93</v>
      </c>
      <c r="E3" s="70"/>
      <c r="F3" s="70" t="s">
        <v>94</v>
      </c>
      <c r="G3" s="70"/>
      <c r="H3" s="70" t="s">
        <v>152</v>
      </c>
      <c r="I3" s="70"/>
    </row>
    <row r="4" spans="1:9" x14ac:dyDescent="0.25">
      <c r="A4" s="37" t="s">
        <v>449</v>
      </c>
      <c r="B4" s="36" t="s">
        <v>0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</row>
    <row r="5" spans="1:9" x14ac:dyDescent="0.25">
      <c r="A5" t="s">
        <v>373</v>
      </c>
      <c r="B5" s="32" t="s">
        <v>450</v>
      </c>
      <c r="C5" s="32" t="s">
        <v>451</v>
      </c>
      <c r="D5" s="32" t="s">
        <v>452</v>
      </c>
      <c r="E5" s="32" t="s">
        <v>453</v>
      </c>
      <c r="F5" s="32" t="s">
        <v>454</v>
      </c>
      <c r="G5" s="32" t="s">
        <v>110</v>
      </c>
      <c r="H5" s="32" t="s">
        <v>455</v>
      </c>
      <c r="I5" s="32" t="s">
        <v>63</v>
      </c>
    </row>
    <row r="6" spans="1:9" x14ac:dyDescent="0.25">
      <c r="A6" t="s">
        <v>0</v>
      </c>
      <c r="B6" s="32" t="s">
        <v>456</v>
      </c>
      <c r="C6" s="32" t="s">
        <v>169</v>
      </c>
      <c r="D6" s="32" t="s">
        <v>170</v>
      </c>
      <c r="E6" s="32" t="s">
        <v>184</v>
      </c>
      <c r="F6" s="32" t="s">
        <v>167</v>
      </c>
      <c r="G6" s="32" t="s">
        <v>130</v>
      </c>
      <c r="H6" s="32" t="s">
        <v>70</v>
      </c>
      <c r="I6" s="32" t="s">
        <v>90</v>
      </c>
    </row>
    <row r="7" spans="1:9" x14ac:dyDescent="0.25">
      <c r="A7" t="s">
        <v>374</v>
      </c>
      <c r="B7" s="32" t="s">
        <v>457</v>
      </c>
      <c r="C7" s="32" t="s">
        <v>458</v>
      </c>
      <c r="D7" s="32" t="s">
        <v>57</v>
      </c>
      <c r="E7" s="32" t="s">
        <v>111</v>
      </c>
      <c r="F7" s="32" t="s">
        <v>172</v>
      </c>
      <c r="G7" s="32" t="s">
        <v>459</v>
      </c>
      <c r="H7" s="32" t="s">
        <v>460</v>
      </c>
      <c r="I7" s="32" t="s">
        <v>461</v>
      </c>
    </row>
    <row r="8" spans="1:9" x14ac:dyDescent="0.25">
      <c r="A8" t="s">
        <v>0</v>
      </c>
      <c r="B8" s="32" t="s">
        <v>179</v>
      </c>
      <c r="C8" s="32" t="s">
        <v>370</v>
      </c>
      <c r="D8" s="32" t="s">
        <v>462</v>
      </c>
      <c r="E8" s="32" t="s">
        <v>463</v>
      </c>
      <c r="F8" s="32" t="s">
        <v>79</v>
      </c>
      <c r="G8" s="32" t="s">
        <v>79</v>
      </c>
      <c r="H8" s="32" t="s">
        <v>173</v>
      </c>
      <c r="I8" s="32" t="s">
        <v>174</v>
      </c>
    </row>
    <row r="9" spans="1:9" x14ac:dyDescent="0.25">
      <c r="A9" t="s">
        <v>375</v>
      </c>
      <c r="B9" s="32" t="s">
        <v>464</v>
      </c>
      <c r="C9" s="32" t="s">
        <v>465</v>
      </c>
      <c r="D9" s="32" t="s">
        <v>466</v>
      </c>
      <c r="E9" s="32" t="s">
        <v>467</v>
      </c>
      <c r="F9" s="32" t="s">
        <v>468</v>
      </c>
      <c r="G9" s="32" t="s">
        <v>469</v>
      </c>
      <c r="H9" s="32" t="s">
        <v>470</v>
      </c>
      <c r="I9" s="32" t="s">
        <v>471</v>
      </c>
    </row>
    <row r="10" spans="1:9" x14ac:dyDescent="0.25">
      <c r="A10" t="s">
        <v>0</v>
      </c>
      <c r="B10" s="32" t="s">
        <v>472</v>
      </c>
      <c r="C10" s="32" t="s">
        <v>473</v>
      </c>
      <c r="D10" s="32" t="s">
        <v>474</v>
      </c>
      <c r="E10" s="32" t="s">
        <v>475</v>
      </c>
      <c r="F10" s="32" t="s">
        <v>102</v>
      </c>
      <c r="G10" s="32" t="s">
        <v>66</v>
      </c>
      <c r="H10" s="32" t="s">
        <v>476</v>
      </c>
      <c r="I10" s="32" t="s">
        <v>476</v>
      </c>
    </row>
    <row r="12" spans="1:9" x14ac:dyDescent="0.25">
      <c r="A12" t="s">
        <v>355</v>
      </c>
      <c r="B12" s="32">
        <v>98</v>
      </c>
      <c r="C12" s="32">
        <v>98</v>
      </c>
      <c r="D12" s="32">
        <v>98</v>
      </c>
      <c r="E12" s="32">
        <v>98</v>
      </c>
      <c r="F12" s="32">
        <v>98</v>
      </c>
      <c r="G12" s="32">
        <v>98</v>
      </c>
      <c r="H12" s="32">
        <v>98</v>
      </c>
      <c r="I12" s="32">
        <v>98</v>
      </c>
    </row>
    <row r="13" spans="1:9" x14ac:dyDescent="0.25">
      <c r="A13" t="s">
        <v>356</v>
      </c>
      <c r="B13" s="32">
        <v>0.44500000000000001</v>
      </c>
      <c r="C13" s="32">
        <v>0.44500000000000001</v>
      </c>
      <c r="D13" s="32">
        <v>0.35799999999999998</v>
      </c>
      <c r="E13" s="32">
        <v>0.35799999999999998</v>
      </c>
      <c r="F13" s="32">
        <v>4.1000000000000002E-2</v>
      </c>
      <c r="G13" s="32">
        <v>4.1000000000000002E-2</v>
      </c>
      <c r="H13" s="32">
        <v>4.4999999999999998E-2</v>
      </c>
      <c r="I13" s="32">
        <v>4.4999999999999998E-2</v>
      </c>
    </row>
    <row r="14" spans="1:9" x14ac:dyDescent="0.25">
      <c r="A14" t="s">
        <v>357</v>
      </c>
      <c r="B14" s="32">
        <v>0.10299999999999999</v>
      </c>
      <c r="C14" s="32">
        <v>0.10299999999999999</v>
      </c>
      <c r="D14" s="32">
        <v>0.108</v>
      </c>
      <c r="E14" s="32">
        <v>0.17199999999999999</v>
      </c>
      <c r="F14" s="32">
        <v>1.9E-2</v>
      </c>
      <c r="G14" s="32">
        <v>1.9E-2</v>
      </c>
      <c r="H14" s="32">
        <v>2.5999999999999999E-2</v>
      </c>
      <c r="I14" s="32">
        <v>2.5999999999999999E-2</v>
      </c>
    </row>
    <row r="15" spans="1:9" x14ac:dyDescent="0.25">
      <c r="A15" t="s">
        <v>30</v>
      </c>
      <c r="B15" s="32" t="s">
        <v>177</v>
      </c>
      <c r="C15" s="32" t="s">
        <v>177</v>
      </c>
      <c r="D15" s="32" t="s">
        <v>177</v>
      </c>
      <c r="E15" s="32" t="s">
        <v>177</v>
      </c>
      <c r="F15" s="32" t="s">
        <v>177</v>
      </c>
      <c r="G15" s="32" t="s">
        <v>177</v>
      </c>
      <c r="H15" s="32" t="s">
        <v>177</v>
      </c>
      <c r="I15" s="32" t="s">
        <v>177</v>
      </c>
    </row>
    <row r="16" spans="1:9" x14ac:dyDescent="0.25">
      <c r="A16" t="s">
        <v>31</v>
      </c>
      <c r="B16" s="32" t="s">
        <v>182</v>
      </c>
      <c r="C16" s="32" t="s">
        <v>182</v>
      </c>
      <c r="D16" s="32" t="s">
        <v>477</v>
      </c>
      <c r="E16" s="32" t="s">
        <v>478</v>
      </c>
      <c r="F16" s="32" t="s">
        <v>236</v>
      </c>
      <c r="G16" s="32" t="s">
        <v>236</v>
      </c>
      <c r="H16" s="32" t="s">
        <v>479</v>
      </c>
      <c r="I16" s="32" t="s">
        <v>479</v>
      </c>
    </row>
    <row r="17" spans="1:9" x14ac:dyDescent="0.25">
      <c r="A17" s="38" t="s">
        <v>359</v>
      </c>
      <c r="B17" s="34">
        <v>0.54600000000000004</v>
      </c>
      <c r="C17" s="34">
        <v>0.54700000000000004</v>
      </c>
      <c r="D17" s="34">
        <v>0.38600000000000001</v>
      </c>
      <c r="E17" s="34">
        <v>0.38600000000000001</v>
      </c>
      <c r="F17" s="34">
        <v>0.442</v>
      </c>
      <c r="G17" s="34">
        <v>0.44400000000000001</v>
      </c>
      <c r="H17" s="34">
        <v>0.78900000000000003</v>
      </c>
      <c r="I17" s="34">
        <v>0.78900000000000003</v>
      </c>
    </row>
    <row r="18" spans="1:9" x14ac:dyDescent="0.25">
      <c r="A18" s="39" t="s">
        <v>480</v>
      </c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8" t="s">
        <v>373</v>
      </c>
      <c r="B19" s="32" t="s">
        <v>378</v>
      </c>
      <c r="C19" s="32" t="s">
        <v>119</v>
      </c>
      <c r="D19" s="32" t="s">
        <v>481</v>
      </c>
      <c r="E19" s="32" t="s">
        <v>104</v>
      </c>
      <c r="F19" s="32" t="s">
        <v>78</v>
      </c>
      <c r="G19" s="32" t="s">
        <v>109</v>
      </c>
      <c r="H19" s="32" t="s">
        <v>482</v>
      </c>
      <c r="I19" s="32" t="s">
        <v>483</v>
      </c>
    </row>
    <row r="20" spans="1:9" x14ac:dyDescent="0.25">
      <c r="A20" s="38" t="s">
        <v>0</v>
      </c>
      <c r="B20" s="32" t="s">
        <v>116</v>
      </c>
      <c r="C20" s="32" t="s">
        <v>101</v>
      </c>
      <c r="D20" s="32" t="s">
        <v>178</v>
      </c>
      <c r="E20" s="32" t="s">
        <v>419</v>
      </c>
      <c r="F20" s="32" t="s">
        <v>130</v>
      </c>
      <c r="G20" s="32" t="s">
        <v>167</v>
      </c>
      <c r="H20" s="32" t="s">
        <v>60</v>
      </c>
      <c r="I20" s="32" t="s">
        <v>82</v>
      </c>
    </row>
    <row r="21" spans="1:9" x14ac:dyDescent="0.25">
      <c r="A21" s="38" t="s">
        <v>374</v>
      </c>
      <c r="B21" s="32" t="s">
        <v>484</v>
      </c>
      <c r="C21" s="32" t="s">
        <v>484</v>
      </c>
      <c r="D21" s="32" t="s">
        <v>485</v>
      </c>
      <c r="E21" s="32" t="s">
        <v>485</v>
      </c>
      <c r="F21" s="32" t="s">
        <v>159</v>
      </c>
      <c r="G21" s="32" t="s">
        <v>159</v>
      </c>
      <c r="H21" s="32" t="s">
        <v>117</v>
      </c>
      <c r="I21" s="32" t="s">
        <v>117</v>
      </c>
    </row>
    <row r="22" spans="1:9" x14ac:dyDescent="0.25">
      <c r="A22" s="38" t="s">
        <v>0</v>
      </c>
      <c r="B22" s="32" t="s">
        <v>486</v>
      </c>
      <c r="C22" s="32" t="s">
        <v>266</v>
      </c>
      <c r="D22" s="32" t="s">
        <v>69</v>
      </c>
      <c r="E22" s="32" t="s">
        <v>487</v>
      </c>
      <c r="F22" s="32" t="s">
        <v>140</v>
      </c>
      <c r="G22" s="32" t="s">
        <v>140</v>
      </c>
      <c r="H22" s="32" t="s">
        <v>114</v>
      </c>
      <c r="I22" s="32" t="s">
        <v>60</v>
      </c>
    </row>
    <row r="23" spans="1:9" x14ac:dyDescent="0.25">
      <c r="A23" s="38" t="s">
        <v>375</v>
      </c>
      <c r="B23" s="32" t="s">
        <v>488</v>
      </c>
      <c r="C23" s="32" t="s">
        <v>489</v>
      </c>
      <c r="D23" s="32" t="s">
        <v>64</v>
      </c>
      <c r="E23" s="32" t="s">
        <v>180</v>
      </c>
      <c r="F23" s="32" t="s">
        <v>490</v>
      </c>
      <c r="G23" s="32" t="s">
        <v>491</v>
      </c>
      <c r="H23" s="32" t="s">
        <v>96</v>
      </c>
      <c r="I23" s="32" t="s">
        <v>492</v>
      </c>
    </row>
    <row r="24" spans="1:9" x14ac:dyDescent="0.25">
      <c r="A24" s="38" t="s">
        <v>0</v>
      </c>
      <c r="B24" s="32" t="s">
        <v>493</v>
      </c>
      <c r="C24" s="32" t="s">
        <v>494</v>
      </c>
      <c r="D24" s="32" t="s">
        <v>136</v>
      </c>
      <c r="E24" s="32" t="s">
        <v>116</v>
      </c>
      <c r="F24" s="32" t="s">
        <v>42</v>
      </c>
      <c r="G24" s="32" t="s">
        <v>42</v>
      </c>
      <c r="H24" s="32" t="s">
        <v>495</v>
      </c>
      <c r="I24" s="32" t="s">
        <v>125</v>
      </c>
    </row>
    <row r="25" spans="1:9" x14ac:dyDescent="0.25">
      <c r="A25" s="38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8" t="s">
        <v>355</v>
      </c>
      <c r="B26" s="32">
        <v>99</v>
      </c>
      <c r="C26" s="32">
        <v>99</v>
      </c>
      <c r="D26" s="32">
        <v>99</v>
      </c>
      <c r="E26" s="32">
        <v>99</v>
      </c>
      <c r="F26" s="32">
        <v>99</v>
      </c>
      <c r="G26" s="32">
        <v>99</v>
      </c>
      <c r="H26" s="32">
        <v>99</v>
      </c>
      <c r="I26" s="32">
        <v>99</v>
      </c>
    </row>
    <row r="27" spans="1:9" x14ac:dyDescent="0.25">
      <c r="A27" s="38" t="s">
        <v>356</v>
      </c>
      <c r="B27" s="32">
        <v>0.151</v>
      </c>
      <c r="C27" s="32">
        <v>0.151</v>
      </c>
      <c r="D27" s="32">
        <v>7.4999999999999997E-2</v>
      </c>
      <c r="E27" s="32">
        <v>7.4999999999999997E-2</v>
      </c>
      <c r="F27" s="32">
        <v>0.04</v>
      </c>
      <c r="G27" s="32">
        <v>0.04</v>
      </c>
      <c r="H27" s="32">
        <v>3.5000000000000003E-2</v>
      </c>
      <c r="I27" s="32">
        <v>3.5000000000000003E-2</v>
      </c>
    </row>
    <row r="28" spans="1:9" x14ac:dyDescent="0.25">
      <c r="A28" s="38" t="s">
        <v>357</v>
      </c>
      <c r="B28" s="32">
        <v>0.104</v>
      </c>
      <c r="C28" s="32">
        <v>0.104</v>
      </c>
      <c r="D28" s="32">
        <v>8.7999999999999995E-2</v>
      </c>
      <c r="E28" s="32">
        <v>8.7999999999999995E-2</v>
      </c>
      <c r="F28" s="32">
        <v>2.3E-2</v>
      </c>
      <c r="G28" s="32">
        <v>2.3E-2</v>
      </c>
      <c r="H28" s="32">
        <v>2.5999999999999999E-2</v>
      </c>
      <c r="I28" s="32">
        <v>2.5999999999999999E-2</v>
      </c>
    </row>
    <row r="29" spans="1:9" x14ac:dyDescent="0.25">
      <c r="A29" s="38" t="s">
        <v>30</v>
      </c>
      <c r="B29" s="32" t="s">
        <v>496</v>
      </c>
      <c r="C29" s="32" t="s">
        <v>496</v>
      </c>
      <c r="D29" s="32" t="s">
        <v>496</v>
      </c>
      <c r="E29" s="32" t="s">
        <v>496</v>
      </c>
      <c r="F29" s="32" t="s">
        <v>496</v>
      </c>
      <c r="G29" s="32" t="s">
        <v>496</v>
      </c>
      <c r="H29" s="32" t="s">
        <v>496</v>
      </c>
      <c r="I29" s="32" t="s">
        <v>496</v>
      </c>
    </row>
    <row r="30" spans="1:9" x14ac:dyDescent="0.25">
      <c r="A30" s="38" t="s">
        <v>31</v>
      </c>
      <c r="B30" s="32" t="s">
        <v>183</v>
      </c>
      <c r="C30" s="32" t="s">
        <v>497</v>
      </c>
      <c r="D30" s="32" t="s">
        <v>497</v>
      </c>
      <c r="E30" s="32" t="s">
        <v>497</v>
      </c>
      <c r="F30" s="32" t="s">
        <v>183</v>
      </c>
      <c r="G30" s="32" t="s">
        <v>183</v>
      </c>
      <c r="H30" s="32" t="s">
        <v>260</v>
      </c>
      <c r="I30" s="32" t="s">
        <v>498</v>
      </c>
    </row>
    <row r="31" spans="1:9" x14ac:dyDescent="0.25">
      <c r="A31" s="38" t="s">
        <v>359</v>
      </c>
      <c r="B31" s="34">
        <v>0.187</v>
      </c>
      <c r="C31" s="34">
        <v>0.19600000000000001</v>
      </c>
      <c r="D31" s="34">
        <v>0.193</v>
      </c>
      <c r="E31" s="34">
        <v>0.19700000000000001</v>
      </c>
      <c r="F31" s="34">
        <v>0.23899999999999999</v>
      </c>
      <c r="G31" s="34">
        <v>0.23899999999999999</v>
      </c>
      <c r="H31" s="34">
        <v>0.438</v>
      </c>
      <c r="I31" s="34">
        <v>0.45100000000000001</v>
      </c>
    </row>
    <row r="32" spans="1:9" x14ac:dyDescent="0.25">
      <c r="A32" t="s">
        <v>24</v>
      </c>
      <c r="B32" s="32" t="s">
        <v>499</v>
      </c>
      <c r="C32" s="32" t="s">
        <v>33</v>
      </c>
      <c r="D32" s="32" t="s">
        <v>499</v>
      </c>
      <c r="E32" s="32" t="s">
        <v>33</v>
      </c>
      <c r="F32" s="32" t="s">
        <v>499</v>
      </c>
      <c r="G32" s="32" t="s">
        <v>33</v>
      </c>
      <c r="H32" s="32" t="s">
        <v>499</v>
      </c>
      <c r="I32" s="32" t="s">
        <v>33</v>
      </c>
    </row>
    <row r="33" spans="1:9" x14ac:dyDescent="0.25">
      <c r="A33" t="s">
        <v>151</v>
      </c>
      <c r="B33" s="32" t="s">
        <v>33</v>
      </c>
      <c r="C33" s="32" t="s">
        <v>33</v>
      </c>
      <c r="D33" s="32" t="s">
        <v>33</v>
      </c>
      <c r="E33" s="32" t="s">
        <v>33</v>
      </c>
      <c r="F33" s="32" t="s">
        <v>33</v>
      </c>
      <c r="G33" s="32" t="s">
        <v>33</v>
      </c>
      <c r="H33" s="32" t="s">
        <v>33</v>
      </c>
      <c r="I33" s="32" t="s">
        <v>33</v>
      </c>
    </row>
    <row r="34" spans="1:9" x14ac:dyDescent="0.25">
      <c r="A34" t="s">
        <v>34</v>
      </c>
      <c r="B34" s="32" t="s">
        <v>33</v>
      </c>
      <c r="C34" s="32" t="s">
        <v>33</v>
      </c>
      <c r="D34" s="32" t="s">
        <v>33</v>
      </c>
      <c r="E34" s="32" t="s">
        <v>33</v>
      </c>
      <c r="F34" s="32" t="s">
        <v>33</v>
      </c>
      <c r="G34" s="32" t="s">
        <v>33</v>
      </c>
      <c r="H34" s="32" t="s">
        <v>33</v>
      </c>
      <c r="I34" s="32" t="s">
        <v>33</v>
      </c>
    </row>
    <row r="35" spans="1:9" x14ac:dyDescent="0.25">
      <c r="A35" t="s">
        <v>35</v>
      </c>
      <c r="B35" s="32" t="s">
        <v>33</v>
      </c>
      <c r="C35" s="32" t="s">
        <v>33</v>
      </c>
      <c r="D35" s="32" t="s">
        <v>33</v>
      </c>
      <c r="E35" s="32" t="s">
        <v>33</v>
      </c>
      <c r="F35" s="32" t="s">
        <v>33</v>
      </c>
      <c r="G35" s="32" t="s">
        <v>33</v>
      </c>
      <c r="H35" s="32" t="s">
        <v>33</v>
      </c>
      <c r="I35" s="32" t="s">
        <v>33</v>
      </c>
    </row>
    <row r="36" spans="1:9" x14ac:dyDescent="0.25">
      <c r="A36" t="s">
        <v>36</v>
      </c>
      <c r="B36" s="32" t="s">
        <v>33</v>
      </c>
      <c r="C36" s="32" t="s">
        <v>33</v>
      </c>
      <c r="D36" s="32" t="s">
        <v>33</v>
      </c>
      <c r="E36" s="32" t="s">
        <v>33</v>
      </c>
      <c r="F36" s="32" t="s">
        <v>33</v>
      </c>
      <c r="G36" s="32" t="s">
        <v>33</v>
      </c>
      <c r="H36" s="32" t="s">
        <v>33</v>
      </c>
      <c r="I36" s="32" t="s">
        <v>33</v>
      </c>
    </row>
    <row r="37" spans="1:9" x14ac:dyDescent="0.25">
      <c r="A37" s="33" t="s">
        <v>32</v>
      </c>
      <c r="B37" s="34" t="s">
        <v>33</v>
      </c>
      <c r="C37" s="34" t="s">
        <v>33</v>
      </c>
      <c r="D37" s="34" t="s">
        <v>33</v>
      </c>
      <c r="E37" s="34" t="s">
        <v>33</v>
      </c>
      <c r="F37" s="34" t="s">
        <v>33</v>
      </c>
      <c r="G37" s="34" t="s">
        <v>33</v>
      </c>
      <c r="H37" s="34" t="s">
        <v>33</v>
      </c>
      <c r="I37" s="34" t="s">
        <v>33</v>
      </c>
    </row>
    <row r="38" spans="1:9" x14ac:dyDescent="0.25">
      <c r="A38" t="s">
        <v>377</v>
      </c>
    </row>
  </sheetData>
  <mergeCells count="5">
    <mergeCell ref="A1:I1"/>
    <mergeCell ref="B3:C3"/>
    <mergeCell ref="D3:E3"/>
    <mergeCell ref="F3:G3"/>
    <mergeCell ref="H3:I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</vt:lpstr>
      <vt:lpstr>main_yearly</vt:lpstr>
      <vt:lpstr>bysector</vt:lpstr>
      <vt:lpstr>mediatorlfs</vt:lpstr>
      <vt:lpstr>mediation</vt:lpstr>
      <vt:lpstr>wagelhs</vt:lpstr>
      <vt:lpstr>heteroinitial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Yuan, Song</dc:creator>
  <cp:lastModifiedBy>Microsoft Office User</cp:lastModifiedBy>
  <cp:lastPrinted>2021-09-12T13:37:51Z</cp:lastPrinted>
  <dcterms:created xsi:type="dcterms:W3CDTF">2020-05-14T05:15:27Z</dcterms:created>
  <dcterms:modified xsi:type="dcterms:W3CDTF">2022-06-06T15:55:43Z</dcterms:modified>
</cp:coreProperties>
</file>